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.Š. Duga Resa\"/>
    </mc:Choice>
  </mc:AlternateContent>
  <bookViews>
    <workbookView xWindow="0" yWindow="0" windowWidth="25740" windowHeight="12300"/>
  </bookViews>
  <sheets>
    <sheet name="SAŽETAK OPĆI DIO" sheetId="1" r:id="rId1"/>
    <sheet name="RAČUN PRIHODA I RASHODA - ekon." sheetId="2" r:id="rId2"/>
    <sheet name="PRIHODI I RASHODI - po izvoru " sheetId="3" r:id="rId3"/>
    <sheet name="PRIHODI I RASHODI - po klasifik" sheetId="4" r:id="rId4"/>
    <sheet name="Posebni dio" sheetId="5" r:id="rId5"/>
    <sheet name="Rač. financiranja po ek.kl.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K12" i="1" l="1"/>
  <c r="K9" i="1"/>
  <c r="J12" i="1"/>
  <c r="J9" i="1"/>
  <c r="H11" i="1" l="1"/>
  <c r="H8" i="1"/>
  <c r="H14" i="1" l="1"/>
  <c r="F11" i="1"/>
  <c r="F8" i="1"/>
  <c r="F14" i="1" l="1"/>
  <c r="G8" i="1"/>
  <c r="G11" i="1"/>
  <c r="G14" i="1" l="1"/>
  <c r="I11" i="1"/>
  <c r="I8" i="1"/>
  <c r="K11" i="1" l="1"/>
  <c r="J11" i="1"/>
  <c r="K8" i="1"/>
  <c r="J8" i="1"/>
  <c r="I14" i="1"/>
  <c r="I27" i="1" l="1"/>
  <c r="J14" i="1"/>
</calcChain>
</file>

<file path=xl/sharedStrings.xml><?xml version="1.0" encoding="utf-8"?>
<sst xmlns="http://schemas.openxmlformats.org/spreadsheetml/2006/main" count="240" uniqueCount="95">
  <si>
    <t>PRIHODI UKUPNO</t>
  </si>
  <si>
    <t>PRIHODI POSLOVANJA</t>
  </si>
  <si>
    <t>RASHODI UKUPNO</t>
  </si>
  <si>
    <t>RASHODI ZA NABAVU NEFINANCIJSKE IMOVINE</t>
  </si>
  <si>
    <t>IZDACI ZA FINANCIJSKU IMOVINU I OTPLATE ZAJMOVA</t>
  </si>
  <si>
    <t>NETO FINANCIRANJE</t>
  </si>
  <si>
    <t>I. OPĆI DIO</t>
  </si>
  <si>
    <t>A) SAŽETAK RAČUNA PRIHODA I RASHODA</t>
  </si>
  <si>
    <t>PRIHODI OD PRODAJE NEFINANCIJSKE IMOVINE</t>
  </si>
  <si>
    <t>RASHODI  POSLOVANJA</t>
  </si>
  <si>
    <t>RAZLIKA - VIŠAK / MANJAK</t>
  </si>
  <si>
    <t>B) SAŽETAK RAČUNA FINANCIRANJA</t>
  </si>
  <si>
    <t>PRIMICI OD FINANCIJSKE IMOVINE I ZADUŽIVANJA</t>
  </si>
  <si>
    <t xml:space="preserve">C) PRENESENI VIŠAK ILI PRENESENI MANJAK </t>
  </si>
  <si>
    <t>VIŠAK / MANJAK IZ PRETHODNE GODINE KOJI ĆE SE RASPOREDITI / POKRITI</t>
  </si>
  <si>
    <t>UKUPAN DONOS VIŠKA / MANJKA IZ PRETHODNE(IH) GODINE</t>
  </si>
  <si>
    <t>6 Prihodi poslovanja</t>
  </si>
  <si>
    <t>67 Prihodi iz nadležnog proračuna i od HZZO-a temeljem ugovornih obveza</t>
  </si>
  <si>
    <t>671 Prihodi iz nadležnog proračuna za financiranje redovne djelatnosti proračunskih korisnika</t>
  </si>
  <si>
    <t>3 Rashodi poslovanja</t>
  </si>
  <si>
    <t>32 Materijalni rashodi</t>
  </si>
  <si>
    <t>321 Naknade troškova zaposlenima</t>
  </si>
  <si>
    <t>3211 Službena putovanja</t>
  </si>
  <si>
    <t>322 Rashodi za materijal i energiju</t>
  </si>
  <si>
    <t>3221 Uredski materijal i ostali materijalni rashodi</t>
  </si>
  <si>
    <t>323 Rashodi za usluge</t>
  </si>
  <si>
    <t>329 Ostali nespomenuti rashodi poslovanja</t>
  </si>
  <si>
    <t>SVEUKUPNO PRIHODI</t>
  </si>
  <si>
    <t>SVEUKUPNO RASHODI</t>
  </si>
  <si>
    <t>Oznaka</t>
  </si>
  <si>
    <t>Izvršenje 2023.</t>
  </si>
  <si>
    <t>3232 Usluge tekućeg i investicijskog održavanja</t>
  </si>
  <si>
    <t>3223 Energija</t>
  </si>
  <si>
    <t>3234 Komunalne usluge</t>
  </si>
  <si>
    <t>II. POSEBNI DIO</t>
  </si>
  <si>
    <t>IZVJEŠTAJ PO PROGRAMSKOJ KLASIFIKACIJI</t>
  </si>
  <si>
    <t>I. OPĆI DIO                                                RAČUN PRIHODA I RASHODA PREMA EKONOMSKOJ KLASIFIKACIJI</t>
  </si>
  <si>
    <t xml:space="preserve">I. OPĆI DIO                                                IZVJEŠTAJ O PRIHODIMA I RASHODIMA PREMA IZVORIMA FINANCIRANJA </t>
  </si>
  <si>
    <t xml:space="preserve">I. OPĆI DIO                                                IZVJEŠTAJ O RASHODIMA PREMA FUNKCIJSKOJ KLASIFIKACIJI </t>
  </si>
  <si>
    <t>IZVJEŠTAJ O IZVRŠENJU FINANCIJSKOG PLANA ZA 01.01.-30.06.2024. GODINE</t>
  </si>
  <si>
    <t>Plan 2024.</t>
  </si>
  <si>
    <t>Izvršenje 2024.</t>
  </si>
  <si>
    <t>Ind. ostv./pret.</t>
  </si>
  <si>
    <t>Ind.ostv. tek/pret</t>
  </si>
  <si>
    <t>Izvorni plan 2024.</t>
  </si>
  <si>
    <t>Tekući plan 2024.</t>
  </si>
  <si>
    <t>Ind.ostv. tek/pret.</t>
  </si>
  <si>
    <t>A. RAČUN PRIHODA I RASHODA</t>
  </si>
  <si>
    <t>6711 Prihodi iz nadležnog proračuna za financiranje rashoda poslovanja</t>
  </si>
  <si>
    <t>3222 Materijal i sirovine</t>
  </si>
  <si>
    <t>3231 Usluge telefona, pošte i prijevoza</t>
  </si>
  <si>
    <t>3235 Zakupnine i najamnine</t>
  </si>
  <si>
    <t>3292 Premije osiguranja</t>
  </si>
  <si>
    <t>3293 Reprezentacija</t>
  </si>
  <si>
    <t>3295 Pristojbe i naknade</t>
  </si>
  <si>
    <t>3299 Ostali nespomenuti rashodi poslovanja</t>
  </si>
  <si>
    <t>Ostvarenje (4.)</t>
  </si>
  <si>
    <t>Ostvarenje preth. god. (1)</t>
  </si>
  <si>
    <t>Izvorni plan (2.)</t>
  </si>
  <si>
    <t>Tekući plan (3.)</t>
  </si>
  <si>
    <t>Ind. (5.) (4./1.)</t>
  </si>
  <si>
    <t>Ind. (6.) (4./2.)</t>
  </si>
  <si>
    <t>SVEUKUPNO RASHODI I IZDACI</t>
  </si>
  <si>
    <t>0 Javnost</t>
  </si>
  <si>
    <t>Ostvarenje 2023.</t>
  </si>
  <si>
    <t>Indeks 4./1. (5.)</t>
  </si>
  <si>
    <t>Indeks 4./3. (6.)</t>
  </si>
  <si>
    <t xml:space="preserve"> RAČUN FINANCIRANJA</t>
  </si>
  <si>
    <t xml:space="preserve">IZVJEŠTAJ RAČUNA FINANCIRANJA PREMA EKONOMSKOJ KLASIFIKACIJI </t>
  </si>
  <si>
    <t>I Rebalans 2024.</t>
  </si>
  <si>
    <t>65 Prihodi od upravnih i administrativnih pristojbi, pristojbi po posebnim propisima i naknada</t>
  </si>
  <si>
    <t>652 Prihodi po posebnim propisima</t>
  </si>
  <si>
    <t>6526 Ostali nespomenuti prihodi</t>
  </si>
  <si>
    <t>432 PRIHODI ZA POSEBNE NAMJENE - korisnici</t>
  </si>
  <si>
    <t>05 Pomoći</t>
  </si>
  <si>
    <t>56 Fondovi EU-a</t>
  </si>
  <si>
    <t>3224 Materijal i dijelovi za tekuće i investicijsko održavanje</t>
  </si>
  <si>
    <t>3225 Sitni inventar i auto gume</t>
  </si>
  <si>
    <t>8 UPRAVNI ODJEL ZA ŠKOLSTVO</t>
  </si>
  <si>
    <t>09 OBRAZOVANJE</t>
  </si>
  <si>
    <t>123 Zakonski standard javnih ustanova SŠ</t>
  </si>
  <si>
    <t>0922 Više srednjoškolsko obrazovanje</t>
  </si>
  <si>
    <t>A100038 Operativni plan TIO - SŠ</t>
  </si>
  <si>
    <t>141 Javne potrebe iznad zakonskog standarda SŠ</t>
  </si>
  <si>
    <t>0960 Dodatne usluge u obrazovanju</t>
  </si>
  <si>
    <t>A100191A Shema školskog voća, povrća i mlijeka</t>
  </si>
  <si>
    <t>A100161A Javne potrebe iznad standarda - OSTALO</t>
  </si>
  <si>
    <t>A100039 Prehrana i smještaj - učenički domovi</t>
  </si>
  <si>
    <t>8-43 UČENIČKI DOM DUGA RESA</t>
  </si>
  <si>
    <t>3213 Stručno usavršavanje zaposlenika</t>
  </si>
  <si>
    <t>3236 Zdravstvene i veterinarske usluge</t>
  </si>
  <si>
    <t>3237 Intelektualne i osobne usluge</t>
  </si>
  <si>
    <t>Ostvarenje 01.01.-31.12.2024.</t>
  </si>
  <si>
    <t>01 Opći prihodi i primici</t>
  </si>
  <si>
    <t>A100078 Županijske javne potrebe SŠ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</si>
</sst>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7"/>
      <color theme="1"/>
      <name val="Verdana"/>
      <family val="2"/>
    </font>
    <font>
      <b/>
      <sz val="12"/>
      <color theme="1"/>
      <name val="Arial"/>
      <family val="2"/>
      <charset val="238"/>
    </font>
    <font>
      <sz val="7"/>
      <color rgb="FF000000"/>
      <name val="Verdana"/>
      <family val="2"/>
    </font>
    <font>
      <b/>
      <sz val="7"/>
      <color rgb="FF000000"/>
      <name val="Verdana"/>
      <family val="2"/>
    </font>
    <font>
      <i/>
      <sz val="7"/>
      <color rgb="FF000000"/>
      <name val="Verdana"/>
      <family val="2"/>
    </font>
    <font>
      <b/>
      <sz val="8"/>
      <color rgb="FF000000"/>
      <name val="Verdan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8B4513"/>
      <name val="Arial"/>
      <family val="2"/>
    </font>
    <font>
      <sz val="7"/>
      <color rgb="FF8B4513"/>
      <name val="Verdana"/>
      <family val="2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D8E6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008B8B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F4A46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164" fontId="1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11" applyNumberFormat="0" applyAlignment="0" applyProtection="0"/>
    <xf numFmtId="0" fontId="25" fillId="11" borderId="12" applyNumberFormat="0" applyAlignment="0" applyProtection="0"/>
    <xf numFmtId="0" fontId="26" fillId="11" borderId="11" applyNumberFormat="0" applyAlignment="0" applyProtection="0"/>
    <xf numFmtId="0" fontId="27" fillId="0" borderId="13" applyNumberFormat="0" applyFill="0" applyAlignment="0" applyProtection="0"/>
    <xf numFmtId="0" fontId="28" fillId="12" borderId="14" applyNumberFormat="0" applyAlignment="0" applyProtection="0"/>
    <xf numFmtId="0" fontId="29" fillId="0" borderId="0" applyNumberFormat="0" applyFill="0" applyBorder="0" applyAlignment="0" applyProtection="0"/>
    <xf numFmtId="0" fontId="15" fillId="13" borderId="15" applyNumberFormat="0" applyFont="0" applyAlignment="0" applyProtection="0"/>
    <xf numFmtId="0" fontId="30" fillId="0" borderId="0" applyNumberFormat="0" applyFill="0" applyBorder="0" applyAlignment="0" applyProtection="0"/>
    <xf numFmtId="0" fontId="1" fillId="0" borderId="16" applyNumberFormat="0" applyFill="0" applyAlignment="0" applyProtection="0"/>
    <xf numFmtId="0" fontId="31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31" fillId="37" borderId="0" applyNumberFormat="0" applyBorder="0" applyAlignment="0" applyProtection="0"/>
    <xf numFmtId="0" fontId="4" fillId="0" borderId="0"/>
  </cellStyleXfs>
  <cellXfs count="127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left" wrapText="1"/>
    </xf>
    <xf numFmtId="0" fontId="7" fillId="0" borderId="3" xfId="0" quotePrefix="1" applyFont="1" applyBorder="1" applyAlignment="1">
      <alignment horizontal="left" wrapText="1"/>
    </xf>
    <xf numFmtId="0" fontId="7" fillId="0" borderId="3" xfId="0" quotePrefix="1" applyFont="1" applyBorder="1" applyAlignment="1">
      <alignment horizontal="center" wrapText="1"/>
    </xf>
    <xf numFmtId="0" fontId="7" fillId="0" borderId="3" xfId="0" quotePrefix="1" applyNumberFormat="1" applyFont="1" applyFill="1" applyBorder="1" applyAlignment="1" applyProtection="1">
      <alignment horizontal="left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10" fillId="0" borderId="0" xfId="0" quotePrefix="1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>
      <alignment wrapText="1"/>
    </xf>
    <xf numFmtId="3" fontId="2" fillId="0" borderId="0" xfId="0" applyNumberFormat="1" applyFont="1" applyBorder="1" applyAlignment="1">
      <alignment horizontal="right"/>
    </xf>
    <xf numFmtId="0" fontId="0" fillId="0" borderId="0" xfId="0" applyAlignment="1"/>
    <xf numFmtId="4" fontId="7" fillId="3" borderId="4" xfId="0" applyNumberFormat="1" applyFont="1" applyFill="1" applyBorder="1" applyAlignment="1">
      <alignment horizontal="right"/>
    </xf>
    <xf numFmtId="4" fontId="7" fillId="0" borderId="4" xfId="0" applyNumberFormat="1" applyFont="1" applyFill="1" applyBorder="1" applyAlignment="1">
      <alignment horizontal="right"/>
    </xf>
    <xf numFmtId="4" fontId="8" fillId="3" borderId="2" xfId="0" applyNumberFormat="1" applyFont="1" applyFill="1" applyBorder="1" applyAlignment="1">
      <alignment horizontal="left" vertical="center"/>
    </xf>
    <xf numFmtId="4" fontId="9" fillId="3" borderId="3" xfId="0" applyNumberFormat="1" applyFont="1" applyFill="1" applyBorder="1" applyAlignment="1" applyProtection="1">
      <alignment vertical="center"/>
    </xf>
    <xf numFmtId="4" fontId="7" fillId="0" borderId="4" xfId="0" applyNumberFormat="1" applyFont="1" applyBorder="1" applyAlignment="1">
      <alignment horizontal="right"/>
    </xf>
    <xf numFmtId="4" fontId="7" fillId="3" borderId="4" xfId="0" applyNumberFormat="1" applyFont="1" applyFill="1" applyBorder="1" applyAlignment="1" applyProtection="1">
      <alignment horizontal="right" wrapText="1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 applyProtection="1"/>
    <xf numFmtId="4" fontId="7" fillId="0" borderId="2" xfId="0" quotePrefix="1" applyNumberFormat="1" applyFont="1" applyBorder="1" applyAlignment="1">
      <alignment horizontal="left" wrapText="1"/>
    </xf>
    <xf numFmtId="4" fontId="7" fillId="0" borderId="3" xfId="0" quotePrefix="1" applyNumberFormat="1" applyFont="1" applyBorder="1" applyAlignment="1">
      <alignment horizontal="left" wrapText="1"/>
    </xf>
    <xf numFmtId="4" fontId="7" fillId="0" borderId="3" xfId="0" quotePrefix="1" applyNumberFormat="1" applyFont="1" applyBorder="1" applyAlignment="1">
      <alignment horizontal="center" wrapText="1"/>
    </xf>
    <xf numFmtId="4" fontId="7" fillId="0" borderId="3" xfId="0" quotePrefix="1" applyNumberFormat="1" applyFont="1" applyFill="1" applyBorder="1" applyAlignment="1" applyProtection="1">
      <alignment horizontal="left"/>
    </xf>
    <xf numFmtId="4" fontId="7" fillId="2" borderId="4" xfId="0" applyNumberFormat="1" applyFont="1" applyFill="1" applyBorder="1" applyAlignment="1" applyProtection="1">
      <alignment horizontal="center" vertical="center" wrapText="1"/>
    </xf>
    <xf numFmtId="4" fontId="3" fillId="0" borderId="0" xfId="0" quotePrefix="1" applyNumberFormat="1" applyFont="1" applyFill="1" applyBorder="1" applyAlignment="1" applyProtection="1">
      <alignment horizontal="center" vertical="center" wrapText="1"/>
    </xf>
    <xf numFmtId="4" fontId="7" fillId="3" borderId="4" xfId="0" quotePrefix="1" applyNumberFormat="1" applyFont="1" applyFill="1" applyBorder="1" applyAlignment="1">
      <alignment horizontal="right"/>
    </xf>
    <xf numFmtId="4" fontId="0" fillId="0" borderId="0" xfId="0" applyNumberFormat="1"/>
    <xf numFmtId="0" fontId="16" fillId="0" borderId="0" xfId="0" applyFont="1" applyAlignment="1">
      <alignment horizontal="left" indent="1"/>
    </xf>
    <xf numFmtId="4" fontId="7" fillId="3" borderId="2" xfId="0" quotePrefix="1" applyNumberFormat="1" applyFont="1" applyFill="1" applyBorder="1" applyAlignment="1">
      <alignment horizontal="right"/>
    </xf>
    <xf numFmtId="164" fontId="14" fillId="0" borderId="7" xfId="1" applyFont="1" applyFill="1" applyBorder="1" applyAlignment="1">
      <alignment horizontal="right" indent="1"/>
    </xf>
    <xf numFmtId="4" fontId="8" fillId="3" borderId="4" xfId="0" quotePrefix="1" applyNumberFormat="1" applyFont="1" applyFill="1" applyBorder="1" applyAlignment="1">
      <alignment horizontal="right"/>
    </xf>
    <xf numFmtId="0" fontId="1" fillId="0" borderId="0" xfId="0" applyFont="1"/>
    <xf numFmtId="0" fontId="32" fillId="0" borderId="0" xfId="0" applyFont="1"/>
    <xf numFmtId="0" fontId="33" fillId="0" borderId="0" xfId="0" applyFont="1"/>
    <xf numFmtId="0" fontId="0" fillId="0" borderId="0" xfId="0"/>
    <xf numFmtId="0" fontId="0" fillId="0" borderId="0" xfId="0"/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vertical="center" wrapText="1"/>
    </xf>
    <xf numFmtId="0" fontId="35" fillId="5" borderId="0" xfId="0" applyFont="1" applyFill="1"/>
    <xf numFmtId="0" fontId="36" fillId="5" borderId="0" xfId="0" applyFont="1" applyFill="1"/>
    <xf numFmtId="0" fontId="37" fillId="5" borderId="0" xfId="0" applyFont="1" applyFill="1"/>
    <xf numFmtId="0" fontId="0" fillId="0" borderId="0" xfId="0"/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wrapText="1"/>
    </xf>
    <xf numFmtId="4" fontId="8" fillId="3" borderId="2" xfId="0" quotePrefix="1" applyNumberFormat="1" applyFont="1" applyFill="1" applyBorder="1" applyAlignment="1" applyProtection="1">
      <alignment horizontal="left" vertical="center" wrapText="1"/>
    </xf>
    <xf numFmtId="4" fontId="9" fillId="3" borderId="3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Alignment="1">
      <alignment wrapText="1"/>
    </xf>
    <xf numFmtId="4" fontId="7" fillId="4" borderId="2" xfId="0" applyNumberFormat="1" applyFont="1" applyFill="1" applyBorder="1" applyAlignment="1" applyProtection="1">
      <alignment horizontal="left" vertical="center" wrapText="1"/>
    </xf>
    <xf numFmtId="4" fontId="7" fillId="4" borderId="3" xfId="0" applyNumberFormat="1" applyFont="1" applyFill="1" applyBorder="1" applyAlignment="1" applyProtection="1">
      <alignment horizontal="left" vertical="center" wrapText="1"/>
    </xf>
    <xf numFmtId="4" fontId="7" fillId="4" borderId="5" xfId="0" applyNumberFormat="1" applyFont="1" applyFill="1" applyBorder="1" applyAlignment="1" applyProtection="1">
      <alignment horizontal="left" vertical="center" wrapText="1"/>
    </xf>
    <xf numFmtId="4" fontId="7" fillId="3" borderId="2" xfId="0" applyNumberFormat="1" applyFont="1" applyFill="1" applyBorder="1" applyAlignment="1" applyProtection="1">
      <alignment horizontal="left" vertical="center" wrapText="1"/>
    </xf>
    <xf numFmtId="4" fontId="7" fillId="3" borderId="3" xfId="0" applyNumberFormat="1" applyFont="1" applyFill="1" applyBorder="1" applyAlignment="1" applyProtection="1">
      <alignment horizontal="left" vertical="center" wrapText="1"/>
    </xf>
    <xf numFmtId="4" fontId="7" fillId="3" borderId="5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4" fontId="8" fillId="0" borderId="2" xfId="0" applyNumberFormat="1" applyFont="1" applyFill="1" applyBorder="1" applyAlignment="1" applyProtection="1">
      <alignment horizontal="left" vertical="center" wrapText="1"/>
    </xf>
    <xf numFmtId="4" fontId="9" fillId="0" borderId="3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4" fontId="8" fillId="0" borderId="2" xfId="0" quotePrefix="1" applyNumberFormat="1" applyFont="1" applyFill="1" applyBorder="1" applyAlignment="1">
      <alignment horizontal="left" vertical="center"/>
    </xf>
    <xf numFmtId="4" fontId="8" fillId="0" borderId="3" xfId="0" quotePrefix="1" applyNumberFormat="1" applyFont="1" applyFill="1" applyBorder="1" applyAlignment="1">
      <alignment horizontal="left" vertical="center"/>
    </xf>
    <xf numFmtId="4" fontId="8" fillId="0" borderId="5" xfId="0" quotePrefix="1" applyNumberFormat="1" applyFont="1" applyFill="1" applyBorder="1" applyAlignment="1">
      <alignment horizontal="left" vertical="center"/>
    </xf>
    <xf numFmtId="4" fontId="8" fillId="0" borderId="3" xfId="0" applyNumberFormat="1" applyFont="1" applyFill="1" applyBorder="1" applyAlignment="1" applyProtection="1">
      <alignment horizontal="left" vertical="center" wrapText="1"/>
    </xf>
    <xf numFmtId="4" fontId="8" fillId="0" borderId="5" xfId="0" applyNumberFormat="1" applyFont="1" applyFill="1" applyBorder="1" applyAlignment="1" applyProtection="1">
      <alignment horizontal="left" vertical="center" wrapText="1"/>
    </xf>
    <xf numFmtId="4" fontId="8" fillId="3" borderId="2" xfId="0" applyNumberFormat="1" applyFont="1" applyFill="1" applyBorder="1" applyAlignment="1" applyProtection="1">
      <alignment horizontal="left" vertical="center" wrapText="1"/>
    </xf>
    <xf numFmtId="4" fontId="8" fillId="3" borderId="3" xfId="0" applyNumberFormat="1" applyFont="1" applyFill="1" applyBorder="1" applyAlignment="1" applyProtection="1">
      <alignment horizontal="left" vertical="center" wrapText="1"/>
    </xf>
    <xf numFmtId="4" fontId="8" fillId="3" borderId="5" xfId="0" applyNumberFormat="1" applyFont="1" applyFill="1" applyBorder="1" applyAlignment="1" applyProtection="1">
      <alignment horizontal="left" vertical="center" wrapText="1"/>
    </xf>
    <xf numFmtId="4" fontId="8" fillId="0" borderId="2" xfId="0" quotePrefix="1" applyNumberFormat="1" applyFont="1" applyFill="1" applyBorder="1" applyAlignment="1" applyProtection="1">
      <alignment horizontal="left" vertical="center" wrapText="1"/>
    </xf>
    <xf numFmtId="4" fontId="8" fillId="0" borderId="3" xfId="0" quotePrefix="1" applyNumberFormat="1" applyFont="1" applyFill="1" applyBorder="1" applyAlignment="1" applyProtection="1">
      <alignment horizontal="left" vertical="center" wrapText="1"/>
    </xf>
    <xf numFmtId="4" fontId="8" fillId="0" borderId="5" xfId="0" quotePrefix="1" applyNumberFormat="1" applyFont="1" applyFill="1" applyBorder="1" applyAlignment="1" applyProtection="1">
      <alignment horizontal="left" vertical="center" wrapText="1"/>
    </xf>
    <xf numFmtId="4" fontId="8" fillId="0" borderId="2" xfId="0" quotePrefix="1" applyNumberFormat="1" applyFont="1" applyBorder="1" applyAlignment="1">
      <alignment horizontal="left" vertical="center"/>
    </xf>
    <xf numFmtId="4" fontId="8" fillId="0" borderId="3" xfId="0" quotePrefix="1" applyNumberFormat="1" applyFont="1" applyBorder="1" applyAlignment="1">
      <alignment horizontal="left" vertical="center"/>
    </xf>
    <xf numFmtId="4" fontId="8" fillId="0" borderId="5" xfId="0" quotePrefix="1" applyNumberFormat="1" applyFont="1" applyBorder="1" applyAlignment="1">
      <alignment horizontal="left" vertical="center"/>
    </xf>
    <xf numFmtId="4" fontId="8" fillId="3" borderId="3" xfId="0" quotePrefix="1" applyNumberFormat="1" applyFont="1" applyFill="1" applyBorder="1" applyAlignment="1" applyProtection="1">
      <alignment horizontal="left" vertical="center" wrapText="1"/>
    </xf>
    <xf numFmtId="4" fontId="8" fillId="3" borderId="5" xfId="0" quotePrefix="1" applyNumberFormat="1" applyFont="1" applyFill="1" applyBorder="1" applyAlignment="1" applyProtection="1">
      <alignment horizontal="left" vertical="center" wrapText="1"/>
    </xf>
    <xf numFmtId="0" fontId="34" fillId="2" borderId="0" xfId="0" applyFont="1" applyFill="1" applyAlignment="1">
      <alignment horizont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9" fillId="5" borderId="7" xfId="0" applyFont="1" applyFill="1" applyBorder="1" applyAlignment="1">
      <alignment horizontal="left" wrapText="1"/>
    </xf>
    <xf numFmtId="0" fontId="39" fillId="5" borderId="7" xfId="0" applyFont="1" applyFill="1" applyBorder="1" applyAlignment="1">
      <alignment wrapText="1"/>
    </xf>
    <xf numFmtId="0" fontId="35" fillId="5" borderId="7" xfId="0" applyFont="1" applyFill="1" applyBorder="1" applyAlignment="1">
      <alignment wrapText="1"/>
    </xf>
    <xf numFmtId="4" fontId="39" fillId="5" borderId="7" xfId="0" applyNumberFormat="1" applyFont="1" applyFill="1" applyBorder="1" applyAlignment="1">
      <alignment horizontal="right" wrapText="1"/>
    </xf>
    <xf numFmtId="0" fontId="39" fillId="5" borderId="7" xfId="0" applyFont="1" applyFill="1" applyBorder="1" applyAlignment="1">
      <alignment horizontal="right" wrapText="1"/>
    </xf>
    <xf numFmtId="0" fontId="35" fillId="5" borderId="7" xfId="0" applyFont="1" applyFill="1" applyBorder="1" applyAlignment="1">
      <alignment horizontal="right" wrapText="1"/>
    </xf>
    <xf numFmtId="0" fontId="39" fillId="41" borderId="7" xfId="0" applyFont="1" applyFill="1" applyBorder="1" applyAlignment="1">
      <alignment horizontal="left" wrapText="1"/>
    </xf>
    <xf numFmtId="4" fontId="39" fillId="41" borderId="7" xfId="0" applyNumberFormat="1" applyFont="1" applyFill="1" applyBorder="1" applyAlignment="1">
      <alignment horizontal="right" wrapText="1"/>
    </xf>
    <xf numFmtId="0" fontId="39" fillId="41" borderId="7" xfId="0" applyFont="1" applyFill="1" applyBorder="1" applyAlignment="1">
      <alignment horizontal="right" wrapText="1"/>
    </xf>
    <xf numFmtId="0" fontId="35" fillId="41" borderId="7" xfId="0" applyFont="1" applyFill="1" applyBorder="1" applyAlignment="1">
      <alignment horizontal="right" wrapText="1"/>
    </xf>
    <xf numFmtId="0" fontId="39" fillId="42" borderId="7" xfId="0" applyFont="1" applyFill="1" applyBorder="1" applyAlignment="1">
      <alignment horizontal="left" wrapText="1"/>
    </xf>
    <xf numFmtId="4" fontId="39" fillId="42" borderId="7" xfId="0" applyNumberFormat="1" applyFont="1" applyFill="1" applyBorder="1" applyAlignment="1">
      <alignment horizontal="right" wrapText="1"/>
    </xf>
    <xf numFmtId="0" fontId="39" fillId="42" borderId="7" xfId="0" applyFont="1" applyFill="1" applyBorder="1" applyAlignment="1">
      <alignment horizontal="right" wrapText="1"/>
    </xf>
    <xf numFmtId="0" fontId="35" fillId="42" borderId="7" xfId="0" applyFont="1" applyFill="1" applyBorder="1" applyAlignment="1">
      <alignment horizontal="right" wrapText="1"/>
    </xf>
    <xf numFmtId="0" fontId="40" fillId="39" borderId="7" xfId="0" applyFont="1" applyFill="1" applyBorder="1" applyAlignment="1">
      <alignment horizontal="left" wrapText="1"/>
    </xf>
    <xf numFmtId="4" fontId="40" fillId="39" borderId="7" xfId="0" applyNumberFormat="1" applyFont="1" applyFill="1" applyBorder="1" applyAlignment="1">
      <alignment horizontal="right" wrapText="1"/>
    </xf>
    <xf numFmtId="0" fontId="40" fillId="39" borderId="7" xfId="0" applyFont="1" applyFill="1" applyBorder="1" applyAlignment="1">
      <alignment horizontal="right" wrapText="1"/>
    </xf>
    <xf numFmtId="0" fontId="35" fillId="39" borderId="7" xfId="0" applyFont="1" applyFill="1" applyBorder="1" applyAlignment="1">
      <alignment horizontal="right" wrapText="1"/>
    </xf>
    <xf numFmtId="0" fontId="40" fillId="40" borderId="7" xfId="0" applyFont="1" applyFill="1" applyBorder="1" applyAlignment="1">
      <alignment horizontal="left" wrapText="1"/>
    </xf>
    <xf numFmtId="4" fontId="40" fillId="40" borderId="7" xfId="0" applyNumberFormat="1" applyFont="1" applyFill="1" applyBorder="1" applyAlignment="1">
      <alignment horizontal="right" wrapText="1"/>
    </xf>
    <xf numFmtId="0" fontId="40" fillId="40" borderId="7" xfId="0" applyFont="1" applyFill="1" applyBorder="1" applyAlignment="1">
      <alignment horizontal="right" wrapText="1"/>
    </xf>
    <xf numFmtId="0" fontId="35" fillId="40" borderId="7" xfId="0" applyFont="1" applyFill="1" applyBorder="1" applyAlignment="1">
      <alignment horizontal="right" wrapText="1"/>
    </xf>
    <xf numFmtId="0" fontId="39" fillId="6" borderId="7" xfId="0" applyFont="1" applyFill="1" applyBorder="1" applyAlignment="1">
      <alignment horizontal="left" wrapText="1"/>
    </xf>
    <xf numFmtId="4" fontId="39" fillId="6" borderId="7" xfId="0" applyNumberFormat="1" applyFont="1" applyFill="1" applyBorder="1" applyAlignment="1">
      <alignment horizontal="right" wrapText="1"/>
    </xf>
    <xf numFmtId="0" fontId="39" fillId="6" borderId="7" xfId="0" applyFont="1" applyFill="1" applyBorder="1" applyAlignment="1">
      <alignment horizontal="right" wrapText="1"/>
    </xf>
    <xf numFmtId="0" fontId="35" fillId="6" borderId="7" xfId="0" applyFont="1" applyFill="1" applyBorder="1" applyAlignment="1">
      <alignment horizontal="right" wrapText="1"/>
    </xf>
    <xf numFmtId="0" fontId="39" fillId="38" borderId="7" xfId="0" applyFont="1" applyFill="1" applyBorder="1" applyAlignment="1">
      <alignment horizontal="left" wrapText="1"/>
    </xf>
    <xf numFmtId="0" fontId="39" fillId="38" borderId="7" xfId="0" applyFont="1" applyFill="1" applyBorder="1" applyAlignment="1">
      <alignment wrapText="1"/>
    </xf>
    <xf numFmtId="4" fontId="39" fillId="38" borderId="7" xfId="0" applyNumberFormat="1" applyFont="1" applyFill="1" applyBorder="1" applyAlignment="1">
      <alignment horizontal="right" wrapText="1"/>
    </xf>
    <xf numFmtId="0" fontId="35" fillId="38" borderId="7" xfId="0" applyFont="1" applyFill="1" applyBorder="1" applyAlignment="1">
      <alignment horizontal="right" wrapText="1"/>
    </xf>
    <xf numFmtId="0" fontId="41" fillId="43" borderId="7" xfId="0" applyFont="1" applyFill="1" applyBorder="1" applyAlignment="1">
      <alignment horizontal="left" wrapText="1"/>
    </xf>
    <xf numFmtId="0" fontId="41" fillId="43" borderId="7" xfId="0" applyFont="1" applyFill="1" applyBorder="1" applyAlignment="1">
      <alignment wrapText="1"/>
    </xf>
    <xf numFmtId="4" fontId="41" fillId="43" borderId="7" xfId="0" applyNumberFormat="1" applyFont="1" applyFill="1" applyBorder="1" applyAlignment="1">
      <alignment horizontal="right" wrapText="1"/>
    </xf>
    <xf numFmtId="0" fontId="42" fillId="43" borderId="7" xfId="0" applyFont="1" applyFill="1" applyBorder="1" applyAlignment="1">
      <alignment horizontal="right" wrapText="1"/>
    </xf>
    <xf numFmtId="0" fontId="40" fillId="40" borderId="7" xfId="0" applyFont="1" applyFill="1" applyBorder="1" applyAlignment="1">
      <alignment wrapText="1"/>
    </xf>
    <xf numFmtId="0" fontId="40" fillId="38" borderId="7" xfId="0" applyFont="1" applyFill="1" applyBorder="1" applyAlignment="1">
      <alignment horizontal="left" wrapText="1"/>
    </xf>
    <xf numFmtId="0" fontId="40" fillId="38" borderId="7" xfId="0" applyFont="1" applyFill="1" applyBorder="1" applyAlignment="1">
      <alignment wrapText="1"/>
    </xf>
    <xf numFmtId="4" fontId="40" fillId="38" borderId="7" xfId="0" applyNumberFormat="1" applyFont="1" applyFill="1" applyBorder="1" applyAlignment="1">
      <alignment horizontal="right" wrapText="1"/>
    </xf>
    <xf numFmtId="0" fontId="35" fillId="38" borderId="7" xfId="0" applyFont="1" applyFill="1" applyBorder="1" applyAlignment="1">
      <alignment wrapText="1"/>
    </xf>
    <xf numFmtId="0" fontId="39" fillId="38" borderId="7" xfId="0" applyFont="1" applyFill="1" applyBorder="1" applyAlignment="1">
      <alignment horizontal="right" wrapText="1"/>
    </xf>
    <xf numFmtId="0" fontId="41" fillId="43" borderId="7" xfId="0" applyFont="1" applyFill="1" applyBorder="1" applyAlignment="1">
      <alignment horizontal="right" wrapText="1"/>
    </xf>
    <xf numFmtId="0" fontId="40" fillId="38" borderId="7" xfId="0" applyFont="1" applyFill="1" applyBorder="1" applyAlignment="1">
      <alignment horizontal="right" wrapText="1"/>
    </xf>
    <xf numFmtId="0" fontId="42" fillId="43" borderId="7" xfId="0" applyFont="1" applyFill="1" applyBorder="1" applyAlignment="1">
      <alignment wrapText="1"/>
    </xf>
    <xf numFmtId="0" fontId="35" fillId="40" borderId="7" xfId="0" applyFont="1" applyFill="1" applyBorder="1" applyAlignment="1">
      <alignment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bično_List4" xfId="43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topLeftCell="A7" workbookViewId="0">
      <selection activeCell="J28" sqref="J28"/>
    </sheetView>
  </sheetViews>
  <sheetFormatPr defaultRowHeight="14.4" x14ac:dyDescent="0.3"/>
  <cols>
    <col min="6" max="6" width="18.33203125" customWidth="1"/>
    <col min="7" max="7" width="14.88671875" customWidth="1"/>
    <col min="8" max="8" width="14.88671875" style="40" customWidth="1"/>
    <col min="9" max="9" width="14.109375" customWidth="1"/>
    <col min="10" max="11" width="14.109375" style="40" customWidth="1"/>
  </cols>
  <sheetData>
    <row r="1" spans="1:11" ht="15.6" x14ac:dyDescent="0.3">
      <c r="A1" s="62" t="s">
        <v>39</v>
      </c>
      <c r="B1" s="62"/>
      <c r="C1" s="62"/>
      <c r="D1" s="62"/>
      <c r="E1" s="62"/>
      <c r="F1" s="62"/>
      <c r="G1" s="62"/>
      <c r="H1" s="62"/>
      <c r="I1" s="62"/>
      <c r="J1" s="14"/>
      <c r="K1"/>
    </row>
    <row r="2" spans="1:11" ht="17.39999999999999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customHeight="1" x14ac:dyDescent="0.3">
      <c r="A3" s="62" t="s">
        <v>6</v>
      </c>
      <c r="B3" s="62"/>
      <c r="C3" s="62"/>
      <c r="D3" s="62"/>
      <c r="E3" s="62"/>
      <c r="F3" s="62"/>
      <c r="G3" s="62"/>
      <c r="H3" s="62"/>
      <c r="I3" s="62"/>
      <c r="J3"/>
      <c r="K3"/>
    </row>
    <row r="4" spans="1:11" ht="17.399999999999999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.75" customHeight="1" x14ac:dyDescent="0.3">
      <c r="A5" s="62" t="s">
        <v>7</v>
      </c>
      <c r="B5" s="63"/>
      <c r="C5" s="63"/>
      <c r="D5" s="63"/>
      <c r="E5" s="63"/>
      <c r="F5" s="63"/>
      <c r="G5" s="63"/>
      <c r="H5" s="63"/>
      <c r="I5" s="63"/>
      <c r="J5"/>
      <c r="K5"/>
    </row>
    <row r="6" spans="1:11" ht="17.399999999999999" x14ac:dyDescent="0.3">
      <c r="A6" s="2"/>
      <c r="B6" s="3"/>
      <c r="C6" s="3"/>
      <c r="D6" s="3"/>
      <c r="E6" s="4"/>
      <c r="F6" s="5"/>
      <c r="G6" s="5"/>
      <c r="H6" s="5"/>
      <c r="I6" s="5"/>
      <c r="J6" s="5"/>
      <c r="K6" s="5"/>
    </row>
    <row r="7" spans="1:11" ht="26.4" x14ac:dyDescent="0.3">
      <c r="A7" s="6"/>
      <c r="B7" s="7"/>
      <c r="C7" s="7"/>
      <c r="D7" s="8"/>
      <c r="E7" s="9"/>
      <c r="F7" s="10" t="s">
        <v>30</v>
      </c>
      <c r="G7" s="10" t="s">
        <v>44</v>
      </c>
      <c r="H7" s="10" t="s">
        <v>45</v>
      </c>
      <c r="I7" s="10" t="s">
        <v>41</v>
      </c>
      <c r="J7" s="10" t="s">
        <v>43</v>
      </c>
      <c r="K7" s="10" t="s">
        <v>42</v>
      </c>
    </row>
    <row r="8" spans="1:11" ht="15" customHeight="1" x14ac:dyDescent="0.3">
      <c r="A8" s="69" t="s">
        <v>0</v>
      </c>
      <c r="B8" s="70"/>
      <c r="C8" s="70"/>
      <c r="D8" s="70"/>
      <c r="E8" s="71"/>
      <c r="F8" s="15">
        <f t="shared" ref="F8:I8" si="0">F9+F10</f>
        <v>99915.29</v>
      </c>
      <c r="G8" s="15">
        <f t="shared" si="0"/>
        <v>91222.93</v>
      </c>
      <c r="H8" s="15">
        <f t="shared" si="0"/>
        <v>91222.93</v>
      </c>
      <c r="I8" s="15">
        <f t="shared" si="0"/>
        <v>108563.33</v>
      </c>
      <c r="J8" s="15">
        <f>I8/F8*100</f>
        <v>108.65537196559205</v>
      </c>
      <c r="K8" s="15">
        <f>I8/H8*100</f>
        <v>119.00881719102863</v>
      </c>
    </row>
    <row r="9" spans="1:11" ht="15" customHeight="1" x14ac:dyDescent="0.3">
      <c r="A9" s="60" t="s">
        <v>1</v>
      </c>
      <c r="B9" s="67"/>
      <c r="C9" s="67"/>
      <c r="D9" s="67"/>
      <c r="E9" s="68"/>
      <c r="F9" s="16">
        <v>99915.29</v>
      </c>
      <c r="G9" s="34">
        <v>91222.93</v>
      </c>
      <c r="H9" s="34">
        <v>91222.93</v>
      </c>
      <c r="I9" s="16">
        <v>108563.33</v>
      </c>
      <c r="J9" s="15">
        <f t="shared" ref="J9:J14" si="1">I9/F9*100</f>
        <v>108.65537196559205</v>
      </c>
      <c r="K9" s="15">
        <f t="shared" ref="K9:K12" si="2">I9/H9*100</f>
        <v>119.00881719102863</v>
      </c>
    </row>
    <row r="10" spans="1:11" x14ac:dyDescent="0.3">
      <c r="A10" s="64" t="s">
        <v>8</v>
      </c>
      <c r="B10" s="65"/>
      <c r="C10" s="65"/>
      <c r="D10" s="65"/>
      <c r="E10" s="66"/>
      <c r="F10" s="16">
        <v>0</v>
      </c>
      <c r="G10" s="16">
        <v>0</v>
      </c>
      <c r="H10" s="16">
        <v>0</v>
      </c>
      <c r="I10" s="16">
        <v>0</v>
      </c>
      <c r="J10" s="15">
        <v>0</v>
      </c>
      <c r="K10" s="15">
        <v>0</v>
      </c>
    </row>
    <row r="11" spans="1:11" x14ac:dyDescent="0.3">
      <c r="A11" s="17" t="s">
        <v>2</v>
      </c>
      <c r="B11" s="18"/>
      <c r="C11" s="18"/>
      <c r="D11" s="18"/>
      <c r="E11" s="18"/>
      <c r="F11" s="15">
        <f>F12+F13</f>
        <v>90025.45</v>
      </c>
      <c r="G11" s="15">
        <f>G12+G13</f>
        <v>91222.93</v>
      </c>
      <c r="H11" s="15">
        <f>H12+H13</f>
        <v>91222.93</v>
      </c>
      <c r="I11" s="15">
        <f>I12+I13</f>
        <v>87941.66</v>
      </c>
      <c r="J11" s="15">
        <f t="shared" si="1"/>
        <v>97.685332314362228</v>
      </c>
      <c r="K11" s="15">
        <f t="shared" si="2"/>
        <v>96.4030206001934</v>
      </c>
    </row>
    <row r="12" spans="1:11" ht="15" customHeight="1" x14ac:dyDescent="0.3">
      <c r="A12" s="72" t="s">
        <v>9</v>
      </c>
      <c r="B12" s="73"/>
      <c r="C12" s="73"/>
      <c r="D12" s="73"/>
      <c r="E12" s="74"/>
      <c r="F12" s="16">
        <v>90025.45</v>
      </c>
      <c r="G12" s="16">
        <v>91222.93</v>
      </c>
      <c r="H12" s="16">
        <v>91222.93</v>
      </c>
      <c r="I12" s="16">
        <v>87941.66</v>
      </c>
      <c r="J12" s="15">
        <f t="shared" si="1"/>
        <v>97.685332314362228</v>
      </c>
      <c r="K12" s="15">
        <f t="shared" si="2"/>
        <v>96.4030206001934</v>
      </c>
    </row>
    <row r="13" spans="1:11" x14ac:dyDescent="0.3">
      <c r="A13" s="75" t="s">
        <v>3</v>
      </c>
      <c r="B13" s="76"/>
      <c r="C13" s="76"/>
      <c r="D13" s="76"/>
      <c r="E13" s="77"/>
      <c r="F13" s="19">
        <v>0</v>
      </c>
      <c r="G13" s="19">
        <v>0</v>
      </c>
      <c r="H13" s="19">
        <v>0</v>
      </c>
      <c r="I13" s="19">
        <v>0</v>
      </c>
      <c r="J13" s="15">
        <v>0</v>
      </c>
      <c r="K13" s="15">
        <v>0</v>
      </c>
    </row>
    <row r="14" spans="1:11" ht="15" customHeight="1" x14ac:dyDescent="0.3">
      <c r="A14" s="49" t="s">
        <v>10</v>
      </c>
      <c r="B14" s="78"/>
      <c r="C14" s="78"/>
      <c r="D14" s="78"/>
      <c r="E14" s="79"/>
      <c r="F14" s="20">
        <f>F8-F11</f>
        <v>9889.8399999999965</v>
      </c>
      <c r="G14" s="15">
        <f>G8-G11</f>
        <v>0</v>
      </c>
      <c r="H14" s="15">
        <f>H8-H11</f>
        <v>0</v>
      </c>
      <c r="I14" s="20">
        <f>I8-I11</f>
        <v>20621.669999999998</v>
      </c>
      <c r="J14" s="15">
        <f t="shared" si="1"/>
        <v>208.51368677349691</v>
      </c>
      <c r="K14" s="15">
        <v>0</v>
      </c>
    </row>
    <row r="15" spans="1:11" ht="17.399999999999999" x14ac:dyDescent="0.3">
      <c r="A15" s="21"/>
      <c r="B15" s="22"/>
      <c r="C15" s="22"/>
      <c r="D15" s="22"/>
      <c r="E15" s="22"/>
      <c r="F15" s="22"/>
      <c r="G15" s="22"/>
      <c r="H15" s="22"/>
      <c r="I15" s="23"/>
      <c r="J15" s="23"/>
      <c r="K15" s="23"/>
    </row>
    <row r="16" spans="1:11" ht="15.75" customHeight="1" x14ac:dyDescent="0.3">
      <c r="A16" s="51" t="s">
        <v>11</v>
      </c>
      <c r="B16" s="52"/>
      <c r="C16" s="52"/>
      <c r="D16" s="52"/>
      <c r="E16" s="52"/>
      <c r="F16" s="52"/>
      <c r="G16" s="52"/>
      <c r="H16" s="52"/>
      <c r="I16" s="52"/>
      <c r="J16"/>
      <c r="K16"/>
    </row>
    <row r="17" spans="1:11" ht="17.399999999999999" x14ac:dyDescent="0.3">
      <c r="A17" s="21"/>
      <c r="B17" s="22"/>
      <c r="C17" s="22"/>
      <c r="D17" s="22"/>
      <c r="E17" s="22"/>
      <c r="F17" s="22"/>
      <c r="G17" s="22"/>
      <c r="H17" s="22"/>
      <c r="I17" s="23"/>
      <c r="J17" s="23"/>
      <c r="K17" s="23"/>
    </row>
    <row r="18" spans="1:11" ht="26.4" x14ac:dyDescent="0.3">
      <c r="A18" s="24"/>
      <c r="B18" s="25"/>
      <c r="C18" s="25"/>
      <c r="D18" s="26"/>
      <c r="E18" s="27"/>
      <c r="F18" s="28" t="s">
        <v>30</v>
      </c>
      <c r="G18" s="28" t="s">
        <v>44</v>
      </c>
      <c r="H18" s="28" t="s">
        <v>45</v>
      </c>
      <c r="I18" s="28" t="s">
        <v>41</v>
      </c>
      <c r="J18" s="28" t="s">
        <v>46</v>
      </c>
      <c r="K18" s="10" t="s">
        <v>42</v>
      </c>
    </row>
    <row r="19" spans="1:11" ht="25.5" customHeight="1" x14ac:dyDescent="0.3">
      <c r="A19" s="60" t="s">
        <v>12</v>
      </c>
      <c r="B19" s="67"/>
      <c r="C19" s="67"/>
      <c r="D19" s="67"/>
      <c r="E19" s="68"/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</row>
    <row r="20" spans="1:11" ht="24.75" customHeight="1" x14ac:dyDescent="0.3">
      <c r="A20" s="60" t="s">
        <v>4</v>
      </c>
      <c r="B20" s="61"/>
      <c r="C20" s="61"/>
      <c r="D20" s="61"/>
      <c r="E20" s="61"/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</row>
    <row r="21" spans="1:11" x14ac:dyDescent="0.3">
      <c r="A21" s="49" t="s">
        <v>5</v>
      </c>
      <c r="B21" s="50"/>
      <c r="C21" s="50"/>
      <c r="D21" s="50"/>
      <c r="E21" s="50"/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</row>
    <row r="22" spans="1:11" ht="17.399999999999999" x14ac:dyDescent="0.3">
      <c r="A22" s="29"/>
      <c r="B22" s="22"/>
      <c r="C22" s="22"/>
      <c r="D22" s="22"/>
      <c r="E22" s="22"/>
      <c r="F22" s="22"/>
      <c r="G22" s="22"/>
      <c r="H22" s="22"/>
      <c r="I22" s="23"/>
      <c r="J22" s="23"/>
      <c r="K22" s="23"/>
    </row>
    <row r="23" spans="1:11" ht="15.6" x14ac:dyDescent="0.3">
      <c r="A23" s="51" t="s">
        <v>13</v>
      </c>
      <c r="B23" s="52"/>
      <c r="C23" s="52"/>
      <c r="D23" s="52"/>
      <c r="E23" s="52"/>
      <c r="F23" s="52"/>
      <c r="G23" s="52"/>
      <c r="H23" s="52"/>
      <c r="I23" s="52"/>
      <c r="J23"/>
      <c r="K23"/>
    </row>
    <row r="24" spans="1:11" ht="17.399999999999999" x14ac:dyDescent="0.3">
      <c r="A24" s="29"/>
      <c r="B24" s="22"/>
      <c r="C24" s="22"/>
      <c r="D24" s="22"/>
      <c r="E24" s="22"/>
      <c r="F24" s="22"/>
      <c r="G24" s="22"/>
      <c r="H24" s="22"/>
      <c r="I24" s="23"/>
      <c r="J24" s="23"/>
      <c r="K24" s="23"/>
    </row>
    <row r="25" spans="1:11" ht="26.4" x14ac:dyDescent="0.3">
      <c r="A25" s="24"/>
      <c r="B25" s="25"/>
      <c r="C25" s="25"/>
      <c r="D25" s="26"/>
      <c r="E25" s="27"/>
      <c r="F25" s="28" t="s">
        <v>30</v>
      </c>
      <c r="G25" s="28" t="s">
        <v>44</v>
      </c>
      <c r="H25" s="28" t="s">
        <v>45</v>
      </c>
      <c r="I25" s="28" t="s">
        <v>41</v>
      </c>
      <c r="J25" s="28" t="s">
        <v>46</v>
      </c>
      <c r="K25" s="10" t="s">
        <v>42</v>
      </c>
    </row>
    <row r="26" spans="1:11" ht="27.75" customHeight="1" x14ac:dyDescent="0.3">
      <c r="A26" s="53" t="s">
        <v>15</v>
      </c>
      <c r="B26" s="54"/>
      <c r="C26" s="54"/>
      <c r="D26" s="54"/>
      <c r="E26" s="55"/>
      <c r="F26" s="35"/>
      <c r="G26" s="33"/>
      <c r="H26" s="33">
        <v>0</v>
      </c>
      <c r="I26" s="35"/>
      <c r="J26" s="35">
        <v>0</v>
      </c>
      <c r="K26" s="35">
        <v>0</v>
      </c>
    </row>
    <row r="27" spans="1:11" ht="31.5" customHeight="1" x14ac:dyDescent="0.3">
      <c r="A27" s="56" t="s">
        <v>14</v>
      </c>
      <c r="B27" s="57"/>
      <c r="C27" s="57"/>
      <c r="D27" s="57"/>
      <c r="E27" s="58"/>
      <c r="F27" s="30">
        <v>9889.84</v>
      </c>
      <c r="G27" s="33">
        <v>0</v>
      </c>
      <c r="H27" s="33">
        <v>0</v>
      </c>
      <c r="I27" s="30">
        <f>I26+I14</f>
        <v>20621.669999999998</v>
      </c>
      <c r="J27" s="30">
        <f>I27/F27</f>
        <v>2.0851368677349682</v>
      </c>
      <c r="K27" s="30">
        <v>0</v>
      </c>
    </row>
    <row r="28" spans="1:11" x14ac:dyDescent="0.3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pans="1:11" x14ac:dyDescent="0.3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11" ht="15.6" x14ac:dyDescent="0.3">
      <c r="A30" s="11"/>
      <c r="B30" s="12"/>
      <c r="C30" s="12"/>
      <c r="D30" s="12"/>
      <c r="E30" s="12"/>
      <c r="F30" s="13"/>
      <c r="G30" s="13"/>
      <c r="H30" s="13"/>
      <c r="I30" s="13"/>
      <c r="J30" s="13"/>
      <c r="K30" s="13"/>
    </row>
    <row r="31" spans="1:11" x14ac:dyDescent="0.3">
      <c r="A31" s="48"/>
      <c r="B31" s="59"/>
      <c r="C31" s="59"/>
      <c r="D31" s="59"/>
      <c r="E31" s="59"/>
      <c r="F31" s="59"/>
      <c r="G31" s="59"/>
      <c r="H31" s="59"/>
      <c r="I31" s="59"/>
      <c r="J31"/>
      <c r="K31"/>
    </row>
    <row r="33" spans="1:11" x14ac:dyDescent="0.3">
      <c r="A33" s="48"/>
      <c r="B33" s="48"/>
      <c r="C33" s="48"/>
      <c r="D33" s="48"/>
      <c r="E33" s="48"/>
      <c r="F33" s="48"/>
      <c r="G33" s="48"/>
      <c r="H33" s="48"/>
      <c r="I33" s="48"/>
      <c r="J33"/>
      <c r="K33"/>
    </row>
    <row r="35" spans="1:11" x14ac:dyDescent="0.3">
      <c r="A35" s="48"/>
      <c r="B35" s="48"/>
      <c r="C35" s="48"/>
      <c r="D35" s="48"/>
      <c r="E35" s="48"/>
      <c r="F35" s="48"/>
      <c r="G35" s="48"/>
      <c r="H35" s="48"/>
      <c r="I35" s="48"/>
      <c r="J35"/>
      <c r="K35"/>
    </row>
  </sheetData>
  <mergeCells count="19">
    <mergeCell ref="A20:E20"/>
    <mergeCell ref="A1:I1"/>
    <mergeCell ref="A3:I3"/>
    <mergeCell ref="A5:I5"/>
    <mergeCell ref="A10:E10"/>
    <mergeCell ref="A9:E9"/>
    <mergeCell ref="A8:E8"/>
    <mergeCell ref="A12:E12"/>
    <mergeCell ref="A13:E13"/>
    <mergeCell ref="A14:E14"/>
    <mergeCell ref="A16:I16"/>
    <mergeCell ref="A19:E19"/>
    <mergeCell ref="A33:I33"/>
    <mergeCell ref="A35:I35"/>
    <mergeCell ref="A21:E21"/>
    <mergeCell ref="A23:I23"/>
    <mergeCell ref="A26:E26"/>
    <mergeCell ref="A27:E27"/>
    <mergeCell ref="A31:I3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E3" sqref="E3"/>
    </sheetView>
  </sheetViews>
  <sheetFormatPr defaultRowHeight="14.4" x14ac:dyDescent="0.3"/>
  <cols>
    <col min="1" max="1" width="52.6640625" style="32" customWidth="1"/>
    <col min="2" max="2" width="17.88671875" style="32" customWidth="1"/>
    <col min="3" max="3" width="17.5546875" style="32" customWidth="1"/>
    <col min="4" max="4" width="18" style="32" customWidth="1"/>
    <col min="5" max="5" width="16.44140625" customWidth="1"/>
    <col min="6" max="6" width="11.109375" customWidth="1"/>
    <col min="7" max="7" width="8.5546875" customWidth="1"/>
    <col min="8" max="9" width="14.109375" bestFit="1" customWidth="1"/>
  </cols>
  <sheetData>
    <row r="1" spans="1:7" ht="52.95" customHeight="1" thickBot="1" x14ac:dyDescent="0.35">
      <c r="A1" s="62" t="s">
        <v>36</v>
      </c>
      <c r="B1" s="62"/>
      <c r="C1" s="62"/>
      <c r="D1" s="62"/>
      <c r="E1" s="62"/>
      <c r="F1" s="62"/>
      <c r="G1" s="62"/>
    </row>
    <row r="2" spans="1:7" ht="50.25" customHeight="1" thickBot="1" x14ac:dyDescent="0.35">
      <c r="A2" s="82" t="s">
        <v>29</v>
      </c>
      <c r="B2" s="82" t="s">
        <v>64</v>
      </c>
      <c r="C2" s="82" t="s">
        <v>40</v>
      </c>
      <c r="D2" s="82" t="s">
        <v>69</v>
      </c>
      <c r="E2" s="82" t="s">
        <v>92</v>
      </c>
      <c r="F2" s="82" t="s">
        <v>65</v>
      </c>
      <c r="G2" s="82" t="s">
        <v>66</v>
      </c>
    </row>
    <row r="3" spans="1:7" x14ac:dyDescent="0.3">
      <c r="A3" s="83" t="s">
        <v>47</v>
      </c>
      <c r="B3" s="84"/>
      <c r="C3" s="84"/>
      <c r="D3" s="84"/>
      <c r="E3" s="84"/>
      <c r="F3" s="84"/>
      <c r="G3" s="85"/>
    </row>
    <row r="4" spans="1:7" s="37" customFormat="1" ht="20.399999999999999" customHeight="1" x14ac:dyDescent="0.3">
      <c r="A4" s="83" t="s">
        <v>16</v>
      </c>
      <c r="B4" s="86">
        <v>99915.29</v>
      </c>
      <c r="C4" s="86">
        <v>91222.93</v>
      </c>
      <c r="D4" s="86">
        <v>91222.93</v>
      </c>
      <c r="E4" s="86">
        <v>108563.33</v>
      </c>
      <c r="F4" s="87">
        <v>108.66</v>
      </c>
      <c r="G4" s="88">
        <v>119.01</v>
      </c>
    </row>
    <row r="5" spans="1:7" s="36" customFormat="1" ht="43.95" customHeight="1" x14ac:dyDescent="0.3">
      <c r="A5" s="83" t="s">
        <v>70</v>
      </c>
      <c r="B5" s="86">
        <v>51435.65</v>
      </c>
      <c r="C5" s="86">
        <v>21630</v>
      </c>
      <c r="D5" s="86">
        <v>21630</v>
      </c>
      <c r="E5" s="86">
        <v>57271.96</v>
      </c>
      <c r="F5" s="87">
        <v>111.35</v>
      </c>
      <c r="G5" s="88">
        <v>264.77999999999997</v>
      </c>
    </row>
    <row r="6" spans="1:7" ht="30" customHeight="1" x14ac:dyDescent="0.3">
      <c r="A6" s="83" t="s">
        <v>71</v>
      </c>
      <c r="B6" s="86">
        <v>51435.65</v>
      </c>
      <c r="C6" s="84"/>
      <c r="D6" s="84"/>
      <c r="E6" s="86">
        <v>57271.96</v>
      </c>
      <c r="F6" s="87">
        <v>111.35</v>
      </c>
      <c r="G6" s="85"/>
    </row>
    <row r="7" spans="1:7" s="36" customFormat="1" ht="29.25" customHeight="1" x14ac:dyDescent="0.3">
      <c r="A7" s="83" t="s">
        <v>72</v>
      </c>
      <c r="B7" s="86">
        <v>51435.65</v>
      </c>
      <c r="C7" s="84"/>
      <c r="D7" s="84"/>
      <c r="E7" s="86">
        <v>57271.96</v>
      </c>
      <c r="F7" s="87">
        <v>111.35</v>
      </c>
      <c r="G7" s="85"/>
    </row>
    <row r="8" spans="1:7" ht="27" x14ac:dyDescent="0.3">
      <c r="A8" s="83" t="s">
        <v>17</v>
      </c>
      <c r="B8" s="86">
        <v>48479.64</v>
      </c>
      <c r="C8" s="86">
        <v>69592.929999999993</v>
      </c>
      <c r="D8" s="86">
        <v>69592.929999999993</v>
      </c>
      <c r="E8" s="86">
        <v>51291.37</v>
      </c>
      <c r="F8" s="87">
        <v>105.8</v>
      </c>
      <c r="G8" s="88">
        <v>73.7</v>
      </c>
    </row>
    <row r="9" spans="1:7" ht="27" x14ac:dyDescent="0.3">
      <c r="A9" s="83" t="s">
        <v>18</v>
      </c>
      <c r="B9" s="86">
        <v>48479.64</v>
      </c>
      <c r="C9" s="84"/>
      <c r="D9" s="84"/>
      <c r="E9" s="86">
        <v>51291.37</v>
      </c>
      <c r="F9" s="87">
        <v>105.8</v>
      </c>
      <c r="G9" s="85"/>
    </row>
    <row r="10" spans="1:7" s="37" customFormat="1" ht="27" x14ac:dyDescent="0.3">
      <c r="A10" s="83" t="s">
        <v>48</v>
      </c>
      <c r="B10" s="86">
        <v>48479.64</v>
      </c>
      <c r="C10" s="84"/>
      <c r="D10" s="84"/>
      <c r="E10" s="86">
        <v>51291.37</v>
      </c>
      <c r="F10" s="87">
        <v>105.8</v>
      </c>
      <c r="G10" s="85"/>
    </row>
    <row r="11" spans="1:7" s="36" customFormat="1" x14ac:dyDescent="0.3">
      <c r="A11" s="83" t="s">
        <v>27</v>
      </c>
      <c r="B11" s="86">
        <v>99915.29</v>
      </c>
      <c r="C11" s="86">
        <v>91222.93</v>
      </c>
      <c r="D11" s="86">
        <v>91222.93</v>
      </c>
      <c r="E11" s="86">
        <v>108563.33</v>
      </c>
      <c r="F11" s="87">
        <v>108.66</v>
      </c>
      <c r="G11" s="88">
        <v>119.01</v>
      </c>
    </row>
    <row r="12" spans="1:7" x14ac:dyDescent="0.3">
      <c r="A12" s="83" t="s">
        <v>19</v>
      </c>
      <c r="B12" s="86">
        <v>90025.45</v>
      </c>
      <c r="C12" s="86">
        <v>91222.93</v>
      </c>
      <c r="D12" s="86">
        <v>91222.93</v>
      </c>
      <c r="E12" s="86">
        <v>87941.66</v>
      </c>
      <c r="F12" s="87">
        <v>97.69</v>
      </c>
      <c r="G12" s="88">
        <v>96.4</v>
      </c>
    </row>
    <row r="13" spans="1:7" x14ac:dyDescent="0.3">
      <c r="A13" s="83" t="s">
        <v>20</v>
      </c>
      <c r="B13" s="86">
        <v>90025.45</v>
      </c>
      <c r="C13" s="86">
        <v>91222.93</v>
      </c>
      <c r="D13" s="86">
        <v>91222.93</v>
      </c>
      <c r="E13" s="86">
        <v>87941.66</v>
      </c>
      <c r="F13" s="87">
        <v>97.69</v>
      </c>
      <c r="G13" s="88">
        <v>96.4</v>
      </c>
    </row>
    <row r="14" spans="1:7" x14ac:dyDescent="0.3">
      <c r="A14" s="83" t="s">
        <v>21</v>
      </c>
      <c r="B14" s="87">
        <v>324.83999999999997</v>
      </c>
      <c r="C14" s="84"/>
      <c r="D14" s="84"/>
      <c r="E14" s="86">
        <v>1180</v>
      </c>
      <c r="F14" s="87">
        <v>363.26</v>
      </c>
      <c r="G14" s="85"/>
    </row>
    <row r="15" spans="1:7" s="36" customFormat="1" x14ac:dyDescent="0.3">
      <c r="A15" s="83" t="s">
        <v>22</v>
      </c>
      <c r="B15" s="84"/>
      <c r="C15" s="84"/>
      <c r="D15" s="84"/>
      <c r="E15" s="86">
        <v>1040</v>
      </c>
      <c r="F15" s="84"/>
      <c r="G15" s="85"/>
    </row>
    <row r="16" spans="1:7" x14ac:dyDescent="0.3">
      <c r="A16" s="83" t="s">
        <v>89</v>
      </c>
      <c r="B16" s="87">
        <v>324.83999999999997</v>
      </c>
      <c r="C16" s="84"/>
      <c r="D16" s="84"/>
      <c r="E16" s="87">
        <v>140</v>
      </c>
      <c r="F16" s="87">
        <v>43.1</v>
      </c>
      <c r="G16" s="85"/>
    </row>
    <row r="17" spans="1:7" x14ac:dyDescent="0.3">
      <c r="A17" s="83" t="s">
        <v>23</v>
      </c>
      <c r="B17" s="86">
        <v>78307.86</v>
      </c>
      <c r="C17" s="84"/>
      <c r="D17" s="84"/>
      <c r="E17" s="86">
        <v>75275.27</v>
      </c>
      <c r="F17" s="87">
        <v>96.13</v>
      </c>
      <c r="G17" s="85"/>
    </row>
    <row r="18" spans="1:7" ht="29.25" customHeight="1" x14ac:dyDescent="0.3">
      <c r="A18" s="83" t="s">
        <v>24</v>
      </c>
      <c r="B18" s="87">
        <v>914.17</v>
      </c>
      <c r="C18" s="84"/>
      <c r="D18" s="84"/>
      <c r="E18" s="86">
        <v>2707.17</v>
      </c>
      <c r="F18" s="87">
        <v>296.13</v>
      </c>
      <c r="G18" s="85"/>
    </row>
    <row r="19" spans="1:7" x14ac:dyDescent="0.3">
      <c r="A19" s="83" t="s">
        <v>49</v>
      </c>
      <c r="B19" s="86">
        <v>54498.38</v>
      </c>
      <c r="C19" s="84"/>
      <c r="D19" s="84"/>
      <c r="E19" s="86">
        <v>60522.51</v>
      </c>
      <c r="F19" s="87">
        <v>111.05</v>
      </c>
      <c r="G19" s="85"/>
    </row>
    <row r="20" spans="1:7" s="36" customFormat="1" x14ac:dyDescent="0.3">
      <c r="A20" s="83" t="s">
        <v>32</v>
      </c>
      <c r="B20" s="86">
        <v>22539.040000000001</v>
      </c>
      <c r="C20" s="84"/>
      <c r="D20" s="84"/>
      <c r="E20" s="86">
        <v>12002.89</v>
      </c>
      <c r="F20" s="87">
        <v>53.25</v>
      </c>
      <c r="G20" s="85"/>
    </row>
    <row r="21" spans="1:7" x14ac:dyDescent="0.3">
      <c r="A21" s="83" t="s">
        <v>76</v>
      </c>
      <c r="B21" s="87">
        <v>81.36</v>
      </c>
      <c r="C21" s="84"/>
      <c r="D21" s="84"/>
      <c r="E21" s="87">
        <v>42.7</v>
      </c>
      <c r="F21" s="87">
        <v>52.48</v>
      </c>
      <c r="G21" s="85"/>
    </row>
    <row r="22" spans="1:7" s="37" customFormat="1" x14ac:dyDescent="0.3">
      <c r="A22" s="83" t="s">
        <v>77</v>
      </c>
      <c r="B22" s="87">
        <v>274.91000000000003</v>
      </c>
      <c r="C22" s="84"/>
      <c r="D22" s="84"/>
      <c r="E22" s="84"/>
      <c r="F22" s="84"/>
      <c r="G22" s="85"/>
    </row>
    <row r="23" spans="1:7" s="36" customFormat="1" ht="15.75" customHeight="1" x14ac:dyDescent="0.3">
      <c r="A23" s="83" t="s">
        <v>25</v>
      </c>
      <c r="B23" s="86">
        <v>9889.1299999999992</v>
      </c>
      <c r="C23" s="84"/>
      <c r="D23" s="84"/>
      <c r="E23" s="86">
        <v>10960.92</v>
      </c>
      <c r="F23" s="87">
        <v>110.84</v>
      </c>
      <c r="G23" s="85"/>
    </row>
    <row r="24" spans="1:7" x14ac:dyDescent="0.3">
      <c r="A24" s="83" t="s">
        <v>50</v>
      </c>
      <c r="B24" s="87">
        <v>230</v>
      </c>
      <c r="C24" s="84"/>
      <c r="D24" s="84"/>
      <c r="E24" s="84"/>
      <c r="F24" s="84"/>
      <c r="G24" s="85"/>
    </row>
    <row r="25" spans="1:7" x14ac:dyDescent="0.3">
      <c r="A25" s="83" t="s">
        <v>31</v>
      </c>
      <c r="B25" s="87">
        <v>700.99</v>
      </c>
      <c r="C25" s="84"/>
      <c r="D25" s="84"/>
      <c r="E25" s="86">
        <v>3547.29</v>
      </c>
      <c r="F25" s="87">
        <v>506.04</v>
      </c>
      <c r="G25" s="85"/>
    </row>
    <row r="26" spans="1:7" x14ac:dyDescent="0.3">
      <c r="A26" s="83" t="s">
        <v>33</v>
      </c>
      <c r="B26" s="86">
        <v>8252</v>
      </c>
      <c r="C26" s="84"/>
      <c r="D26" s="84"/>
      <c r="E26" s="86">
        <v>7033.07</v>
      </c>
      <c r="F26" s="87">
        <v>85.23</v>
      </c>
      <c r="G26" s="85"/>
    </row>
    <row r="27" spans="1:7" x14ac:dyDescent="0.3">
      <c r="A27" s="83" t="s">
        <v>51</v>
      </c>
      <c r="B27" s="87">
        <v>227.15</v>
      </c>
      <c r="C27" s="84"/>
      <c r="D27" s="84"/>
      <c r="E27" s="87">
        <v>232.26</v>
      </c>
      <c r="F27" s="87">
        <v>102.25</v>
      </c>
      <c r="G27" s="85"/>
    </row>
    <row r="28" spans="1:7" x14ac:dyDescent="0.3">
      <c r="A28" s="83" t="s">
        <v>90</v>
      </c>
      <c r="B28" s="84"/>
      <c r="C28" s="84"/>
      <c r="D28" s="84"/>
      <c r="E28" s="87">
        <v>148.30000000000001</v>
      </c>
      <c r="F28" s="84"/>
      <c r="G28" s="85"/>
    </row>
    <row r="29" spans="1:7" x14ac:dyDescent="0.3">
      <c r="A29" s="83" t="s">
        <v>91</v>
      </c>
      <c r="B29" s="87">
        <v>478.99</v>
      </c>
      <c r="C29" s="84"/>
      <c r="D29" s="84"/>
      <c r="E29" s="84"/>
      <c r="F29" s="84"/>
      <c r="G29" s="85"/>
    </row>
    <row r="30" spans="1:7" x14ac:dyDescent="0.3">
      <c r="A30" s="83" t="s">
        <v>26</v>
      </c>
      <c r="B30" s="86">
        <v>1503.62</v>
      </c>
      <c r="C30" s="84"/>
      <c r="D30" s="84"/>
      <c r="E30" s="87">
        <v>525.47</v>
      </c>
      <c r="F30" s="87">
        <v>34.950000000000003</v>
      </c>
      <c r="G30" s="85"/>
    </row>
    <row r="31" spans="1:7" x14ac:dyDescent="0.3">
      <c r="A31" s="83" t="s">
        <v>52</v>
      </c>
      <c r="B31" s="87">
        <v>189.93</v>
      </c>
      <c r="C31" s="84"/>
      <c r="D31" s="84"/>
      <c r="E31" s="84"/>
      <c r="F31" s="84"/>
      <c r="G31" s="85"/>
    </row>
    <row r="32" spans="1:7" ht="14.25" customHeight="1" x14ac:dyDescent="0.3">
      <c r="A32" s="83" t="s">
        <v>53</v>
      </c>
      <c r="B32" s="86">
        <v>1094.56</v>
      </c>
      <c r="C32" s="84"/>
      <c r="D32" s="84"/>
      <c r="E32" s="87">
        <v>225.06</v>
      </c>
      <c r="F32" s="87">
        <v>20.56</v>
      </c>
      <c r="G32" s="85"/>
    </row>
    <row r="33" spans="1:7" x14ac:dyDescent="0.3">
      <c r="A33" s="83" t="s">
        <v>54</v>
      </c>
      <c r="B33" s="87">
        <v>0.98</v>
      </c>
      <c r="C33" s="84"/>
      <c r="D33" s="84"/>
      <c r="E33" s="84"/>
      <c r="F33" s="84"/>
      <c r="G33" s="85"/>
    </row>
    <row r="34" spans="1:7" x14ac:dyDescent="0.3">
      <c r="A34" s="83" t="s">
        <v>55</v>
      </c>
      <c r="B34" s="87">
        <v>218.15</v>
      </c>
      <c r="C34" s="84"/>
      <c r="D34" s="84"/>
      <c r="E34" s="87">
        <v>300.41000000000003</v>
      </c>
      <c r="F34" s="87">
        <v>137.71</v>
      </c>
      <c r="G34" s="85"/>
    </row>
    <row r="35" spans="1:7" x14ac:dyDescent="0.3">
      <c r="A35" s="83" t="s">
        <v>28</v>
      </c>
      <c r="B35" s="86">
        <v>90025.45</v>
      </c>
      <c r="C35" s="86">
        <v>91222.93</v>
      </c>
      <c r="D35" s="86">
        <v>91222.93</v>
      </c>
      <c r="E35" s="86">
        <v>87941.66</v>
      </c>
      <c r="F35" s="87">
        <v>97.69</v>
      </c>
      <c r="G35" s="88">
        <v>96.4</v>
      </c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E3" sqref="E3"/>
    </sheetView>
  </sheetViews>
  <sheetFormatPr defaultRowHeight="14.4" x14ac:dyDescent="0.3"/>
  <cols>
    <col min="1" max="1" width="48.6640625" style="38" customWidth="1"/>
    <col min="2" max="2" width="30.5546875" style="38" customWidth="1"/>
    <col min="3" max="3" width="15.109375" style="38" customWidth="1"/>
    <col min="4" max="4" width="17.5546875" style="38" customWidth="1"/>
    <col min="5" max="5" width="15.88671875" style="38" customWidth="1"/>
    <col min="6" max="6" width="15.33203125" style="38" customWidth="1"/>
    <col min="7" max="7" width="16.6640625" style="38" customWidth="1"/>
    <col min="8" max="8" width="0.33203125" customWidth="1"/>
  </cols>
  <sheetData>
    <row r="1" spans="1:8" ht="43.5" customHeight="1" thickBot="1" x14ac:dyDescent="0.35">
      <c r="A1" s="62" t="s">
        <v>37</v>
      </c>
      <c r="B1" s="62"/>
      <c r="C1" s="62"/>
      <c r="D1" s="62"/>
      <c r="E1" s="62"/>
      <c r="F1" s="62"/>
      <c r="G1" s="62"/>
      <c r="H1" s="62"/>
    </row>
    <row r="2" spans="1:8" s="40" customFormat="1" ht="52.5" customHeight="1" thickBot="1" x14ac:dyDescent="0.35">
      <c r="A2" s="82" t="s">
        <v>29</v>
      </c>
      <c r="B2" s="82" t="s">
        <v>64</v>
      </c>
      <c r="C2" s="82" t="s">
        <v>40</v>
      </c>
      <c r="D2" s="82" t="s">
        <v>69</v>
      </c>
      <c r="E2" s="82" t="s">
        <v>92</v>
      </c>
      <c r="F2" s="82" t="s">
        <v>65</v>
      </c>
      <c r="G2" s="82" t="s">
        <v>66</v>
      </c>
    </row>
    <row r="3" spans="1:8" s="44" customFormat="1" ht="13.2" x14ac:dyDescent="0.25">
      <c r="A3" s="83" t="s">
        <v>47</v>
      </c>
      <c r="B3" s="84"/>
      <c r="C3" s="84"/>
      <c r="D3" s="84"/>
      <c r="E3" s="84"/>
      <c r="F3" s="84"/>
      <c r="G3" s="85"/>
    </row>
    <row r="4" spans="1:8" s="45" customFormat="1" ht="13.2" x14ac:dyDescent="0.25">
      <c r="A4" s="83" t="s">
        <v>16</v>
      </c>
      <c r="B4" s="86">
        <v>99915.29</v>
      </c>
      <c r="C4" s="86">
        <v>91222.93</v>
      </c>
      <c r="D4" s="86">
        <v>91222.93</v>
      </c>
      <c r="E4" s="86">
        <v>108563.33</v>
      </c>
      <c r="F4" s="87">
        <v>108.66</v>
      </c>
      <c r="G4" s="88">
        <v>119.01</v>
      </c>
    </row>
    <row r="5" spans="1:8" s="43" customFormat="1" ht="26.4" x14ac:dyDescent="0.25">
      <c r="A5" s="83" t="s">
        <v>70</v>
      </c>
      <c r="B5" s="86">
        <v>51435.65</v>
      </c>
      <c r="C5" s="86">
        <v>21630</v>
      </c>
      <c r="D5" s="86">
        <v>21630</v>
      </c>
      <c r="E5" s="86">
        <v>57271.96</v>
      </c>
      <c r="F5" s="87">
        <v>111.35</v>
      </c>
      <c r="G5" s="88">
        <v>264.77999999999997</v>
      </c>
    </row>
    <row r="6" spans="1:8" s="43" customFormat="1" ht="26.4" x14ac:dyDescent="0.25">
      <c r="A6" s="83" t="s">
        <v>17</v>
      </c>
      <c r="B6" s="86">
        <v>48479.64</v>
      </c>
      <c r="C6" s="86">
        <v>69592.929999999993</v>
      </c>
      <c r="D6" s="86">
        <v>69592.929999999993</v>
      </c>
      <c r="E6" s="86">
        <v>51291.37</v>
      </c>
      <c r="F6" s="87">
        <v>105.8</v>
      </c>
      <c r="G6" s="88">
        <v>73.7</v>
      </c>
    </row>
    <row r="7" spans="1:8" s="45" customFormat="1" ht="13.2" x14ac:dyDescent="0.25">
      <c r="A7" s="83" t="s">
        <v>27</v>
      </c>
      <c r="B7" s="86">
        <v>99915.29</v>
      </c>
      <c r="C7" s="86">
        <v>91222.93</v>
      </c>
      <c r="D7" s="86">
        <v>91222.93</v>
      </c>
      <c r="E7" s="86">
        <v>108563.33</v>
      </c>
      <c r="F7" s="87">
        <v>108.66</v>
      </c>
      <c r="G7" s="88">
        <v>119.01</v>
      </c>
    </row>
    <row r="8" spans="1:8" s="43" customFormat="1" ht="13.2" x14ac:dyDescent="0.25">
      <c r="A8" s="83" t="s">
        <v>19</v>
      </c>
      <c r="B8" s="86">
        <v>90025.45</v>
      </c>
      <c r="C8" s="86">
        <v>91222.93</v>
      </c>
      <c r="D8" s="86">
        <v>91222.93</v>
      </c>
      <c r="E8" s="86">
        <v>87941.66</v>
      </c>
      <c r="F8" s="87">
        <v>97.69</v>
      </c>
      <c r="G8" s="88">
        <v>96.4</v>
      </c>
    </row>
    <row r="9" spans="1:8" s="43" customFormat="1" ht="13.2" x14ac:dyDescent="0.25">
      <c r="A9" s="83" t="s">
        <v>20</v>
      </c>
      <c r="B9" s="86">
        <v>90025.45</v>
      </c>
      <c r="C9" s="86">
        <v>91222.93</v>
      </c>
      <c r="D9" s="86">
        <v>91222.93</v>
      </c>
      <c r="E9" s="86">
        <v>87941.66</v>
      </c>
      <c r="F9" s="87">
        <v>97.69</v>
      </c>
      <c r="G9" s="88">
        <v>96.4</v>
      </c>
    </row>
    <row r="10" spans="1:8" s="43" customFormat="1" ht="13.2" x14ac:dyDescent="0.25">
      <c r="A10" s="83" t="s">
        <v>93</v>
      </c>
      <c r="B10" s="84"/>
      <c r="C10" s="87">
        <v>300</v>
      </c>
      <c r="D10" s="87">
        <v>300</v>
      </c>
      <c r="E10" s="87">
        <v>300</v>
      </c>
      <c r="F10" s="84"/>
      <c r="G10" s="88">
        <v>100</v>
      </c>
    </row>
    <row r="11" spans="1:8" s="43" customFormat="1" ht="13.2" x14ac:dyDescent="0.25">
      <c r="A11" s="83" t="s">
        <v>74</v>
      </c>
      <c r="B11" s="86">
        <v>48493.8</v>
      </c>
      <c r="C11" s="86">
        <v>69292.929999999993</v>
      </c>
      <c r="D11" s="86">
        <v>69292.929999999993</v>
      </c>
      <c r="E11" s="86">
        <v>69204.5</v>
      </c>
      <c r="F11" s="87">
        <v>142.71</v>
      </c>
      <c r="G11" s="88">
        <v>99.87</v>
      </c>
    </row>
    <row r="12" spans="1:8" s="43" customFormat="1" ht="13.2" x14ac:dyDescent="0.25">
      <c r="A12" s="83" t="s">
        <v>73</v>
      </c>
      <c r="B12" s="86">
        <v>41295.51</v>
      </c>
      <c r="C12" s="86">
        <v>21630</v>
      </c>
      <c r="D12" s="86">
        <v>21630</v>
      </c>
      <c r="E12" s="86">
        <v>18437.16</v>
      </c>
      <c r="F12" s="87">
        <v>44.65</v>
      </c>
      <c r="G12" s="88">
        <v>85.24</v>
      </c>
    </row>
    <row r="13" spans="1:8" s="43" customFormat="1" ht="13.2" x14ac:dyDescent="0.25">
      <c r="A13" s="83" t="s">
        <v>75</v>
      </c>
      <c r="B13" s="87">
        <v>236.14</v>
      </c>
      <c r="C13" s="84"/>
      <c r="D13" s="84"/>
      <c r="E13" s="84"/>
      <c r="F13" s="84"/>
      <c r="G13" s="85"/>
    </row>
    <row r="14" spans="1:8" s="43" customFormat="1" ht="13.2" x14ac:dyDescent="0.25">
      <c r="A14" s="83" t="s">
        <v>28</v>
      </c>
      <c r="B14" s="86">
        <v>90025.45</v>
      </c>
      <c r="C14" s="86">
        <v>91222.93</v>
      </c>
      <c r="D14" s="86">
        <v>91222.93</v>
      </c>
      <c r="E14" s="86">
        <v>87941.66</v>
      </c>
      <c r="F14" s="87">
        <v>97.69</v>
      </c>
      <c r="G14" s="88">
        <v>96.4</v>
      </c>
    </row>
    <row r="15" spans="1:8" s="43" customFormat="1" ht="11.4" x14ac:dyDescent="0.2">
      <c r="A15" s="32"/>
      <c r="B15" s="32"/>
      <c r="C15" s="32"/>
      <c r="D15" s="32"/>
      <c r="E15" s="32"/>
      <c r="F15" s="32"/>
      <c r="G15" s="32"/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1"/>
  <sheetViews>
    <sheetView workbookViewId="0">
      <selection activeCell="A2" sqref="A2:G11"/>
    </sheetView>
  </sheetViews>
  <sheetFormatPr defaultRowHeight="14.4" x14ac:dyDescent="0.3"/>
  <cols>
    <col min="1" max="1" width="50.44140625" style="38" customWidth="1"/>
    <col min="2" max="2" width="19.6640625" style="38" customWidth="1"/>
    <col min="3" max="3" width="16.5546875" style="38" customWidth="1"/>
    <col min="4" max="4" width="16.33203125" style="38" customWidth="1"/>
    <col min="5" max="5" width="16.109375" style="38" customWidth="1"/>
    <col min="6" max="6" width="11.88671875" style="38" customWidth="1"/>
    <col min="7" max="7" width="12.44140625" style="38" customWidth="1"/>
    <col min="8" max="8" width="8.88671875" hidden="1" customWidth="1"/>
  </cols>
  <sheetData>
    <row r="1" spans="1:8" ht="51.6" customHeight="1" thickBot="1" x14ac:dyDescent="0.35">
      <c r="A1" s="62" t="s">
        <v>38</v>
      </c>
      <c r="B1" s="62"/>
      <c r="C1" s="62"/>
      <c r="D1" s="62"/>
      <c r="E1" s="62"/>
      <c r="F1" s="62"/>
      <c r="G1" s="62"/>
      <c r="H1" s="62"/>
    </row>
    <row r="2" spans="1:8" ht="47.25" customHeight="1" thickBot="1" x14ac:dyDescent="0.35">
      <c r="A2" s="82" t="s">
        <v>29</v>
      </c>
      <c r="B2" s="82" t="s">
        <v>57</v>
      </c>
      <c r="C2" s="82" t="s">
        <v>58</v>
      </c>
      <c r="D2" s="82" t="s">
        <v>59</v>
      </c>
      <c r="E2" s="82" t="s">
        <v>56</v>
      </c>
      <c r="F2" s="82" t="s">
        <v>60</v>
      </c>
      <c r="G2" s="82" t="s">
        <v>61</v>
      </c>
    </row>
    <row r="3" spans="1:8" x14ac:dyDescent="0.3">
      <c r="A3" s="83" t="s">
        <v>62</v>
      </c>
      <c r="B3" s="86">
        <v>90025.45</v>
      </c>
      <c r="C3" s="86">
        <v>91222.93</v>
      </c>
      <c r="D3" s="86">
        <v>91222.93</v>
      </c>
      <c r="E3" s="86">
        <v>87941.66</v>
      </c>
      <c r="F3" s="87">
        <v>97.69</v>
      </c>
      <c r="G3" s="88">
        <v>96.4</v>
      </c>
    </row>
    <row r="4" spans="1:8" x14ac:dyDescent="0.3">
      <c r="A4" s="89" t="s">
        <v>78</v>
      </c>
      <c r="B4" s="90">
        <v>90025.45</v>
      </c>
      <c r="C4" s="90">
        <v>91222.93</v>
      </c>
      <c r="D4" s="90">
        <v>91222.93</v>
      </c>
      <c r="E4" s="90">
        <v>87941.66</v>
      </c>
      <c r="F4" s="91">
        <v>97.69</v>
      </c>
      <c r="G4" s="92">
        <v>96.4</v>
      </c>
    </row>
    <row r="5" spans="1:8" x14ac:dyDescent="0.3">
      <c r="A5" s="93" t="s">
        <v>88</v>
      </c>
      <c r="B5" s="94">
        <v>90025.45</v>
      </c>
      <c r="C5" s="94">
        <v>91222.93</v>
      </c>
      <c r="D5" s="94">
        <v>91222.93</v>
      </c>
      <c r="E5" s="94">
        <v>87941.66</v>
      </c>
      <c r="F5" s="95">
        <v>97.69</v>
      </c>
      <c r="G5" s="96">
        <v>96.4</v>
      </c>
    </row>
    <row r="6" spans="1:8" ht="30.75" customHeight="1" x14ac:dyDescent="0.3">
      <c r="A6" s="83" t="s">
        <v>63</v>
      </c>
      <c r="B6" s="86">
        <v>90025.45</v>
      </c>
      <c r="C6" s="86">
        <v>91222.93</v>
      </c>
      <c r="D6" s="86">
        <v>91222.93</v>
      </c>
      <c r="E6" s="86">
        <v>87941.66</v>
      </c>
      <c r="F6" s="87">
        <v>97.69</v>
      </c>
      <c r="G6" s="88">
        <v>96.4</v>
      </c>
    </row>
    <row r="7" spans="1:8" ht="30" customHeight="1" x14ac:dyDescent="0.3">
      <c r="A7" s="83" t="s">
        <v>79</v>
      </c>
      <c r="B7" s="86">
        <v>90025.45</v>
      </c>
      <c r="C7" s="86">
        <v>91222.93</v>
      </c>
      <c r="D7" s="86">
        <v>91222.93</v>
      </c>
      <c r="E7" s="86">
        <v>87941.66</v>
      </c>
      <c r="F7" s="87">
        <v>97.69</v>
      </c>
      <c r="G7" s="88">
        <v>96.4</v>
      </c>
    </row>
    <row r="8" spans="1:8" x14ac:dyDescent="0.3">
      <c r="A8" s="97" t="s">
        <v>19</v>
      </c>
      <c r="B8" s="98">
        <v>48493.8</v>
      </c>
      <c r="C8" s="98">
        <v>69592.929999999993</v>
      </c>
      <c r="D8" s="98">
        <v>69592.929999999993</v>
      </c>
      <c r="E8" s="98">
        <v>69504.5</v>
      </c>
      <c r="F8" s="99">
        <v>143.33000000000001</v>
      </c>
      <c r="G8" s="100">
        <v>99.87</v>
      </c>
    </row>
    <row r="9" spans="1:8" s="40" customFormat="1" ht="15" customHeight="1" x14ac:dyDescent="0.3">
      <c r="A9" s="101" t="s">
        <v>20</v>
      </c>
      <c r="B9" s="102">
        <v>48493.8</v>
      </c>
      <c r="C9" s="102">
        <v>69592.929999999993</v>
      </c>
      <c r="D9" s="102">
        <v>69592.929999999993</v>
      </c>
      <c r="E9" s="102">
        <v>69504.5</v>
      </c>
      <c r="F9" s="103">
        <v>143.33000000000001</v>
      </c>
      <c r="G9" s="104">
        <v>99.87</v>
      </c>
    </row>
    <row r="10" spans="1:8" s="40" customFormat="1" x14ac:dyDescent="0.3">
      <c r="A10" s="97" t="s">
        <v>19</v>
      </c>
      <c r="B10" s="98">
        <v>41531.65</v>
      </c>
      <c r="C10" s="98">
        <v>21630</v>
      </c>
      <c r="D10" s="98">
        <v>21630</v>
      </c>
      <c r="E10" s="98">
        <v>18437.16</v>
      </c>
      <c r="F10" s="99">
        <v>44.39</v>
      </c>
      <c r="G10" s="100">
        <v>85.24</v>
      </c>
    </row>
    <row r="11" spans="1:8" s="40" customFormat="1" x14ac:dyDescent="0.3">
      <c r="A11" s="101" t="s">
        <v>20</v>
      </c>
      <c r="B11" s="102">
        <v>41531.65</v>
      </c>
      <c r="C11" s="102">
        <v>21630</v>
      </c>
      <c r="D11" s="102">
        <v>21630</v>
      </c>
      <c r="E11" s="102">
        <v>18437.16</v>
      </c>
      <c r="F11" s="103">
        <v>44.39</v>
      </c>
      <c r="G11" s="104">
        <v>85.24</v>
      </c>
    </row>
    <row r="12" spans="1:8" x14ac:dyDescent="0.3">
      <c r="A12"/>
      <c r="B12"/>
      <c r="C12"/>
      <c r="D12"/>
      <c r="E12"/>
      <c r="F12"/>
      <c r="G12"/>
    </row>
    <row r="13" spans="1:8" x14ac:dyDescent="0.3">
      <c r="A13"/>
      <c r="B13"/>
      <c r="C13"/>
      <c r="D13"/>
      <c r="E13"/>
      <c r="F13"/>
      <c r="G13"/>
    </row>
    <row r="14" spans="1:8" x14ac:dyDescent="0.3">
      <c r="A14"/>
      <c r="B14"/>
      <c r="C14"/>
      <c r="D14"/>
      <c r="E14"/>
      <c r="F14"/>
      <c r="G14"/>
    </row>
    <row r="15" spans="1:8" x14ac:dyDescent="0.3">
      <c r="A15"/>
      <c r="B15"/>
      <c r="C15"/>
      <c r="D15"/>
      <c r="E15"/>
      <c r="F15"/>
      <c r="G15"/>
    </row>
    <row r="16" spans="1:8" x14ac:dyDescent="0.3">
      <c r="A16"/>
      <c r="B16"/>
      <c r="C16"/>
      <c r="D16"/>
      <c r="E16"/>
      <c r="F16"/>
      <c r="G16"/>
    </row>
    <row r="17" spans="1:7" x14ac:dyDescent="0.3">
      <c r="A17"/>
      <c r="B17"/>
      <c r="C17"/>
      <c r="D17"/>
      <c r="E17"/>
      <c r="F17"/>
      <c r="G17"/>
    </row>
    <row r="18" spans="1:7" x14ac:dyDescent="0.3">
      <c r="A18"/>
      <c r="B18"/>
      <c r="C18"/>
      <c r="D18"/>
      <c r="E18"/>
      <c r="F18"/>
      <c r="G18"/>
    </row>
    <row r="19" spans="1:7" x14ac:dyDescent="0.3">
      <c r="A19"/>
      <c r="B19"/>
      <c r="C19"/>
      <c r="D19"/>
      <c r="E19"/>
      <c r="F19"/>
      <c r="G19"/>
    </row>
    <row r="20" spans="1:7" x14ac:dyDescent="0.3">
      <c r="A20"/>
      <c r="B20"/>
      <c r="C20"/>
      <c r="D20"/>
      <c r="E20"/>
      <c r="F20"/>
      <c r="G20"/>
    </row>
    <row r="21" spans="1:7" x14ac:dyDescent="0.3">
      <c r="A21"/>
      <c r="B21"/>
      <c r="C21"/>
      <c r="D21"/>
      <c r="E21"/>
      <c r="F21"/>
      <c r="G21"/>
    </row>
    <row r="22" spans="1:7" x14ac:dyDescent="0.3">
      <c r="A22"/>
      <c r="B22"/>
      <c r="C22"/>
      <c r="D22"/>
      <c r="E22"/>
      <c r="F22"/>
      <c r="G22"/>
    </row>
    <row r="23" spans="1:7" x14ac:dyDescent="0.3">
      <c r="A23"/>
      <c r="B23"/>
      <c r="C23"/>
      <c r="D23"/>
      <c r="E23"/>
      <c r="F23"/>
      <c r="G23"/>
    </row>
    <row r="24" spans="1:7" x14ac:dyDescent="0.3">
      <c r="A24"/>
      <c r="B24"/>
      <c r="C24"/>
      <c r="D24"/>
      <c r="E24"/>
      <c r="F24"/>
      <c r="G24"/>
    </row>
    <row r="25" spans="1:7" x14ac:dyDescent="0.3">
      <c r="A25"/>
      <c r="B25"/>
      <c r="C25"/>
      <c r="D25"/>
      <c r="E25"/>
      <c r="F25"/>
      <c r="G25"/>
    </row>
    <row r="26" spans="1:7" x14ac:dyDescent="0.3">
      <c r="A26"/>
      <c r="B26"/>
      <c r="C26"/>
      <c r="D26"/>
      <c r="E26"/>
      <c r="F26"/>
      <c r="G26"/>
    </row>
    <row r="27" spans="1:7" x14ac:dyDescent="0.3">
      <c r="A27"/>
      <c r="B27"/>
      <c r="C27"/>
      <c r="D27"/>
      <c r="E27"/>
      <c r="F27"/>
      <c r="G27"/>
    </row>
    <row r="28" spans="1:7" x14ac:dyDescent="0.3">
      <c r="A28"/>
      <c r="B28"/>
      <c r="C28"/>
      <c r="D28"/>
      <c r="E28"/>
      <c r="F28"/>
      <c r="G28"/>
    </row>
    <row r="29" spans="1:7" x14ac:dyDescent="0.3">
      <c r="A29"/>
      <c r="B29"/>
      <c r="C29"/>
      <c r="D29"/>
      <c r="E29"/>
      <c r="F29"/>
      <c r="G29"/>
    </row>
    <row r="30" spans="1:7" x14ac:dyDescent="0.3">
      <c r="A30"/>
      <c r="B30"/>
      <c r="C30"/>
      <c r="D30"/>
      <c r="E30"/>
      <c r="F30"/>
      <c r="G30"/>
    </row>
    <row r="49" ht="42" customHeight="1" x14ac:dyDescent="0.3"/>
    <row r="326" ht="15" customHeight="1" x14ac:dyDescent="0.3"/>
    <row r="361" ht="17.25" customHeight="1" x14ac:dyDescent="0.3"/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workbookViewId="0">
      <selection activeCell="F12" sqref="F12"/>
    </sheetView>
  </sheetViews>
  <sheetFormatPr defaultRowHeight="14.4" x14ac:dyDescent="0.3"/>
  <cols>
    <col min="1" max="1" width="62.44140625" customWidth="1"/>
    <col min="2" max="3" width="14.6640625" customWidth="1"/>
    <col min="4" max="4" width="14.88671875" customWidth="1"/>
    <col min="5" max="5" width="13.6640625" customWidth="1"/>
    <col min="6" max="6" width="11.5546875" customWidth="1"/>
    <col min="7" max="7" width="10.33203125" customWidth="1"/>
    <col min="8" max="8" width="8.6640625" customWidth="1"/>
  </cols>
  <sheetData>
    <row r="1" spans="1:8" s="39" customFormat="1" ht="15.6" x14ac:dyDescent="0.3">
      <c r="A1" s="81" t="s">
        <v>34</v>
      </c>
      <c r="B1" s="81"/>
      <c r="C1" s="81"/>
      <c r="D1" s="81"/>
      <c r="E1" s="81"/>
      <c r="F1" s="81"/>
      <c r="G1" s="81"/>
      <c r="H1" s="81"/>
    </row>
    <row r="2" spans="1:8" ht="17.399999999999999" x14ac:dyDescent="0.3">
      <c r="A2" s="41"/>
      <c r="B2" s="41"/>
      <c r="C2" s="41"/>
      <c r="D2" s="41"/>
      <c r="E2" s="41"/>
      <c r="F2" s="41"/>
      <c r="G2" s="41"/>
      <c r="H2" s="42"/>
    </row>
    <row r="3" spans="1:8" ht="16.2" thickBot="1" x14ac:dyDescent="0.35">
      <c r="A3" s="80" t="s">
        <v>35</v>
      </c>
      <c r="B3" s="80"/>
      <c r="C3" s="80"/>
      <c r="D3" s="80"/>
      <c r="E3" s="80"/>
      <c r="F3" s="80"/>
      <c r="G3" s="80"/>
      <c r="H3" s="80"/>
    </row>
    <row r="4" spans="1:8" ht="39" customHeight="1" thickBot="1" x14ac:dyDescent="0.35">
      <c r="A4" s="82" t="s">
        <v>29</v>
      </c>
      <c r="B4" s="82" t="s">
        <v>57</v>
      </c>
      <c r="C4" s="82" t="s">
        <v>58</v>
      </c>
      <c r="D4" s="82" t="s">
        <v>59</v>
      </c>
      <c r="E4" s="82" t="s">
        <v>56</v>
      </c>
      <c r="F4" s="82" t="s">
        <v>60</v>
      </c>
      <c r="G4" s="82" t="s">
        <v>61</v>
      </c>
    </row>
    <row r="5" spans="1:8" ht="39" customHeight="1" x14ac:dyDescent="0.3">
      <c r="A5" s="83" t="s">
        <v>62</v>
      </c>
      <c r="B5" s="86">
        <v>90025.45</v>
      </c>
      <c r="C5" s="86">
        <v>91222.93</v>
      </c>
      <c r="D5" s="86">
        <v>91222.93</v>
      </c>
      <c r="E5" s="86">
        <v>87941.66</v>
      </c>
      <c r="F5" s="87">
        <v>97.69</v>
      </c>
      <c r="G5" s="88">
        <v>96.4</v>
      </c>
    </row>
    <row r="6" spans="1:8" ht="30" customHeight="1" x14ac:dyDescent="0.3">
      <c r="A6" s="89" t="s">
        <v>78</v>
      </c>
      <c r="B6" s="90">
        <v>90025.45</v>
      </c>
      <c r="C6" s="90">
        <v>91222.93</v>
      </c>
      <c r="D6" s="90">
        <v>91222.93</v>
      </c>
      <c r="E6" s="90">
        <v>87941.66</v>
      </c>
      <c r="F6" s="91">
        <v>97.69</v>
      </c>
      <c r="G6" s="92">
        <v>96.4</v>
      </c>
    </row>
    <row r="7" spans="1:8" ht="30" customHeight="1" x14ac:dyDescent="0.3">
      <c r="A7" s="93" t="s">
        <v>88</v>
      </c>
      <c r="B7" s="94">
        <v>90025.45</v>
      </c>
      <c r="C7" s="94">
        <v>91222.93</v>
      </c>
      <c r="D7" s="94">
        <v>91222.93</v>
      </c>
      <c r="E7" s="94">
        <v>87941.66</v>
      </c>
      <c r="F7" s="95">
        <v>97.69</v>
      </c>
      <c r="G7" s="96">
        <v>96.4</v>
      </c>
    </row>
    <row r="8" spans="1:8" ht="30" customHeight="1" x14ac:dyDescent="0.3">
      <c r="A8" s="105" t="s">
        <v>80</v>
      </c>
      <c r="B8" s="106">
        <v>48493.8</v>
      </c>
      <c r="C8" s="106">
        <v>69292.929999999993</v>
      </c>
      <c r="D8" s="106">
        <v>69292.929999999993</v>
      </c>
      <c r="E8" s="106">
        <v>69204.5</v>
      </c>
      <c r="F8" s="107">
        <v>142.71</v>
      </c>
      <c r="G8" s="108">
        <v>99.87</v>
      </c>
    </row>
    <row r="9" spans="1:8" ht="30" customHeight="1" x14ac:dyDescent="0.3">
      <c r="A9" s="109" t="s">
        <v>82</v>
      </c>
      <c r="B9" s="110"/>
      <c r="C9" s="111">
        <v>3233.13</v>
      </c>
      <c r="D9" s="111">
        <v>3233.13</v>
      </c>
      <c r="E9" s="111">
        <v>3229.89</v>
      </c>
      <c r="F9" s="110"/>
      <c r="G9" s="112">
        <v>99.9</v>
      </c>
    </row>
    <row r="10" spans="1:8" ht="30" customHeight="1" x14ac:dyDescent="0.3">
      <c r="A10" s="83" t="s">
        <v>81</v>
      </c>
      <c r="B10" s="84"/>
      <c r="C10" s="86">
        <v>3233.13</v>
      </c>
      <c r="D10" s="86">
        <v>3233.13</v>
      </c>
      <c r="E10" s="86">
        <v>3229.89</v>
      </c>
      <c r="F10" s="84"/>
      <c r="G10" s="88">
        <v>99.9</v>
      </c>
    </row>
    <row r="11" spans="1:8" ht="30" customHeight="1" x14ac:dyDescent="0.3">
      <c r="A11" s="113" t="s">
        <v>74</v>
      </c>
      <c r="B11" s="114"/>
      <c r="C11" s="115">
        <v>3233.13</v>
      </c>
      <c r="D11" s="115">
        <v>3233.13</v>
      </c>
      <c r="E11" s="115">
        <v>3229.89</v>
      </c>
      <c r="F11" s="114"/>
      <c r="G11" s="116">
        <v>99.9</v>
      </c>
    </row>
    <row r="12" spans="1:8" ht="30" customHeight="1" x14ac:dyDescent="0.3">
      <c r="A12" s="101" t="s">
        <v>20</v>
      </c>
      <c r="B12" s="117"/>
      <c r="C12" s="102">
        <v>3233.13</v>
      </c>
      <c r="D12" s="102">
        <v>3233.13</v>
      </c>
      <c r="E12" s="102">
        <v>3229.89</v>
      </c>
      <c r="F12" s="117"/>
      <c r="G12" s="104">
        <v>99.9</v>
      </c>
    </row>
    <row r="13" spans="1:8" ht="30" customHeight="1" x14ac:dyDescent="0.3">
      <c r="A13" s="118" t="s">
        <v>25</v>
      </c>
      <c r="B13" s="119"/>
      <c r="C13" s="119"/>
      <c r="D13" s="119"/>
      <c r="E13" s="120">
        <v>3229.89</v>
      </c>
      <c r="F13" s="119"/>
      <c r="G13" s="121"/>
    </row>
    <row r="14" spans="1:8" ht="30" customHeight="1" x14ac:dyDescent="0.3">
      <c r="A14" s="83" t="s">
        <v>31</v>
      </c>
      <c r="B14" s="84"/>
      <c r="C14" s="84"/>
      <c r="D14" s="84"/>
      <c r="E14" s="86">
        <v>3229.89</v>
      </c>
      <c r="F14" s="84"/>
      <c r="G14" s="85"/>
    </row>
    <row r="15" spans="1:8" ht="30" customHeight="1" x14ac:dyDescent="0.3">
      <c r="A15" s="109" t="s">
        <v>87</v>
      </c>
      <c r="B15" s="111">
        <v>48493.8</v>
      </c>
      <c r="C15" s="111">
        <v>66059.8</v>
      </c>
      <c r="D15" s="111">
        <v>66059.8</v>
      </c>
      <c r="E15" s="111">
        <v>65974.61</v>
      </c>
      <c r="F15" s="122">
        <v>136.05000000000001</v>
      </c>
      <c r="G15" s="112">
        <v>99.87</v>
      </c>
    </row>
    <row r="16" spans="1:8" ht="30" customHeight="1" x14ac:dyDescent="0.3">
      <c r="A16" s="83" t="s">
        <v>81</v>
      </c>
      <c r="B16" s="86">
        <v>48493.8</v>
      </c>
      <c r="C16" s="86">
        <v>66059.8</v>
      </c>
      <c r="D16" s="86">
        <v>66059.8</v>
      </c>
      <c r="E16" s="86">
        <v>65974.61</v>
      </c>
      <c r="F16" s="87">
        <v>136.05000000000001</v>
      </c>
      <c r="G16" s="88">
        <v>99.87</v>
      </c>
    </row>
    <row r="17" spans="1:7" ht="30" customHeight="1" x14ac:dyDescent="0.3">
      <c r="A17" s="113" t="s">
        <v>74</v>
      </c>
      <c r="B17" s="115">
        <v>48493.8</v>
      </c>
      <c r="C17" s="115">
        <v>66059.8</v>
      </c>
      <c r="D17" s="115">
        <v>66059.8</v>
      </c>
      <c r="E17" s="115">
        <v>65974.61</v>
      </c>
      <c r="F17" s="123">
        <v>136.05000000000001</v>
      </c>
      <c r="G17" s="116">
        <v>99.87</v>
      </c>
    </row>
    <row r="18" spans="1:7" ht="30" customHeight="1" x14ac:dyDescent="0.3">
      <c r="A18" s="101" t="s">
        <v>20</v>
      </c>
      <c r="B18" s="102">
        <v>48493.8</v>
      </c>
      <c r="C18" s="102">
        <v>66059.8</v>
      </c>
      <c r="D18" s="102">
        <v>66059.8</v>
      </c>
      <c r="E18" s="102">
        <v>65974.61</v>
      </c>
      <c r="F18" s="103">
        <v>136.05000000000001</v>
      </c>
      <c r="G18" s="104">
        <v>99.87</v>
      </c>
    </row>
    <row r="19" spans="1:7" x14ac:dyDescent="0.3">
      <c r="A19" s="118" t="s">
        <v>23</v>
      </c>
      <c r="B19" s="120">
        <v>40800</v>
      </c>
      <c r="C19" s="119"/>
      <c r="D19" s="119"/>
      <c r="E19" s="120">
        <v>60074.67</v>
      </c>
      <c r="F19" s="124">
        <v>147.24</v>
      </c>
      <c r="G19" s="121"/>
    </row>
    <row r="20" spans="1:7" x14ac:dyDescent="0.3">
      <c r="A20" s="83" t="s">
        <v>24</v>
      </c>
      <c r="B20" s="87">
        <v>342.12</v>
      </c>
      <c r="C20" s="84"/>
      <c r="D20" s="84"/>
      <c r="E20" s="86">
        <v>1054.01</v>
      </c>
      <c r="F20" s="87">
        <v>308.08</v>
      </c>
      <c r="G20" s="85"/>
    </row>
    <row r="21" spans="1:7" x14ac:dyDescent="0.3">
      <c r="A21" s="83" t="s">
        <v>49</v>
      </c>
      <c r="B21" s="86">
        <v>34972.769999999997</v>
      </c>
      <c r="C21" s="84"/>
      <c r="D21" s="84"/>
      <c r="E21" s="86">
        <v>51499.199999999997</v>
      </c>
      <c r="F21" s="87">
        <v>147.26</v>
      </c>
      <c r="G21" s="85"/>
    </row>
    <row r="22" spans="1:7" x14ac:dyDescent="0.3">
      <c r="A22" s="83" t="s">
        <v>32</v>
      </c>
      <c r="B22" s="86">
        <v>5485.11</v>
      </c>
      <c r="C22" s="84"/>
      <c r="D22" s="84"/>
      <c r="E22" s="86">
        <v>7521.46</v>
      </c>
      <c r="F22" s="87">
        <v>137.13</v>
      </c>
      <c r="G22" s="85"/>
    </row>
    <row r="23" spans="1:7" x14ac:dyDescent="0.3">
      <c r="A23" s="118" t="s">
        <v>25</v>
      </c>
      <c r="B23" s="120">
        <v>7093.8</v>
      </c>
      <c r="C23" s="119"/>
      <c r="D23" s="119"/>
      <c r="E23" s="120">
        <v>5899.94</v>
      </c>
      <c r="F23" s="124">
        <v>83.17</v>
      </c>
      <c r="G23" s="121"/>
    </row>
    <row r="24" spans="1:7" x14ac:dyDescent="0.3">
      <c r="A24" s="83" t="s">
        <v>31</v>
      </c>
      <c r="B24" s="87">
        <v>181.91</v>
      </c>
      <c r="C24" s="84"/>
      <c r="D24" s="84"/>
      <c r="E24" s="84"/>
      <c r="F24" s="84"/>
      <c r="G24" s="85"/>
    </row>
    <row r="25" spans="1:7" x14ac:dyDescent="0.3">
      <c r="A25" s="83" t="s">
        <v>33</v>
      </c>
      <c r="B25" s="86">
        <v>6432.9</v>
      </c>
      <c r="C25" s="84"/>
      <c r="D25" s="84"/>
      <c r="E25" s="86">
        <v>5899.94</v>
      </c>
      <c r="F25" s="87">
        <v>91.72</v>
      </c>
      <c r="G25" s="85"/>
    </row>
    <row r="26" spans="1:7" x14ac:dyDescent="0.3">
      <c r="A26" s="83" t="s">
        <v>91</v>
      </c>
      <c r="B26" s="87">
        <v>478.99</v>
      </c>
      <c r="C26" s="84"/>
      <c r="D26" s="84"/>
      <c r="E26" s="84"/>
      <c r="F26" s="84"/>
      <c r="G26" s="85"/>
    </row>
    <row r="27" spans="1:7" x14ac:dyDescent="0.3">
      <c r="A27" s="118" t="s">
        <v>26</v>
      </c>
      <c r="B27" s="124">
        <v>600</v>
      </c>
      <c r="C27" s="119"/>
      <c r="D27" s="119"/>
      <c r="E27" s="119"/>
      <c r="F27" s="119"/>
      <c r="G27" s="121"/>
    </row>
    <row r="28" spans="1:7" x14ac:dyDescent="0.3">
      <c r="A28" s="83" t="s">
        <v>53</v>
      </c>
      <c r="B28" s="87">
        <v>600</v>
      </c>
      <c r="C28" s="84"/>
      <c r="D28" s="84"/>
      <c r="E28" s="84"/>
      <c r="F28" s="84"/>
      <c r="G28" s="85"/>
    </row>
    <row r="29" spans="1:7" x14ac:dyDescent="0.3">
      <c r="A29" s="105" t="s">
        <v>83</v>
      </c>
      <c r="B29" s="106">
        <v>41531.65</v>
      </c>
      <c r="C29" s="106">
        <v>21930</v>
      </c>
      <c r="D29" s="106">
        <v>21930</v>
      </c>
      <c r="E29" s="106">
        <v>18737.16</v>
      </c>
      <c r="F29" s="107">
        <v>45.12</v>
      </c>
      <c r="G29" s="108">
        <v>85.44</v>
      </c>
    </row>
    <row r="30" spans="1:7" x14ac:dyDescent="0.3">
      <c r="A30" s="109" t="s">
        <v>94</v>
      </c>
      <c r="B30" s="110"/>
      <c r="C30" s="122">
        <v>300</v>
      </c>
      <c r="D30" s="122">
        <v>300</v>
      </c>
      <c r="E30" s="122">
        <v>300</v>
      </c>
      <c r="F30" s="110"/>
      <c r="G30" s="112">
        <v>100</v>
      </c>
    </row>
    <row r="31" spans="1:7" x14ac:dyDescent="0.3">
      <c r="A31" s="83" t="s">
        <v>81</v>
      </c>
      <c r="B31" s="84"/>
      <c r="C31" s="87">
        <v>300</v>
      </c>
      <c r="D31" s="87">
        <v>300</v>
      </c>
      <c r="E31" s="87">
        <v>300</v>
      </c>
      <c r="F31" s="84"/>
      <c r="G31" s="88">
        <v>100</v>
      </c>
    </row>
    <row r="32" spans="1:7" x14ac:dyDescent="0.3">
      <c r="A32" s="113" t="s">
        <v>93</v>
      </c>
      <c r="B32" s="114"/>
      <c r="C32" s="123">
        <v>300</v>
      </c>
      <c r="D32" s="123">
        <v>300</v>
      </c>
      <c r="E32" s="123">
        <v>300</v>
      </c>
      <c r="F32" s="114"/>
      <c r="G32" s="116">
        <v>100</v>
      </c>
    </row>
    <row r="33" spans="1:7" x14ac:dyDescent="0.3">
      <c r="A33" s="101" t="s">
        <v>20</v>
      </c>
      <c r="B33" s="117"/>
      <c r="C33" s="103">
        <v>300</v>
      </c>
      <c r="D33" s="103">
        <v>300</v>
      </c>
      <c r="E33" s="103">
        <v>300</v>
      </c>
      <c r="F33" s="117"/>
      <c r="G33" s="104">
        <v>100</v>
      </c>
    </row>
    <row r="34" spans="1:7" x14ac:dyDescent="0.3">
      <c r="A34" s="118" t="s">
        <v>26</v>
      </c>
      <c r="B34" s="119"/>
      <c r="C34" s="119"/>
      <c r="D34" s="119"/>
      <c r="E34" s="124">
        <v>300</v>
      </c>
      <c r="F34" s="119"/>
      <c r="G34" s="121"/>
    </row>
    <row r="35" spans="1:7" x14ac:dyDescent="0.3">
      <c r="A35" s="83" t="s">
        <v>55</v>
      </c>
      <c r="B35" s="84"/>
      <c r="C35" s="84"/>
      <c r="D35" s="84"/>
      <c r="E35" s="87">
        <v>300</v>
      </c>
      <c r="F35" s="84"/>
      <c r="G35" s="85"/>
    </row>
    <row r="36" spans="1:7" x14ac:dyDescent="0.3">
      <c r="A36" s="109" t="s">
        <v>86</v>
      </c>
      <c r="B36" s="111">
        <v>41295.51</v>
      </c>
      <c r="C36" s="111">
        <v>21630</v>
      </c>
      <c r="D36" s="111">
        <v>21630</v>
      </c>
      <c r="E36" s="111">
        <v>18437.16</v>
      </c>
      <c r="F36" s="122">
        <v>44.65</v>
      </c>
      <c r="G36" s="112">
        <v>85.24</v>
      </c>
    </row>
    <row r="37" spans="1:7" x14ac:dyDescent="0.3">
      <c r="A37" s="83" t="s">
        <v>84</v>
      </c>
      <c r="B37" s="86">
        <v>41295.51</v>
      </c>
      <c r="C37" s="86">
        <v>21630</v>
      </c>
      <c r="D37" s="86">
        <v>21630</v>
      </c>
      <c r="E37" s="86">
        <v>18437.16</v>
      </c>
      <c r="F37" s="87">
        <v>44.65</v>
      </c>
      <c r="G37" s="88">
        <v>85.24</v>
      </c>
    </row>
    <row r="38" spans="1:7" x14ac:dyDescent="0.3">
      <c r="A38" s="113" t="s">
        <v>73</v>
      </c>
      <c r="B38" s="115">
        <v>41295.51</v>
      </c>
      <c r="C38" s="115">
        <v>21630</v>
      </c>
      <c r="D38" s="115">
        <v>21630</v>
      </c>
      <c r="E38" s="115">
        <v>18437.16</v>
      </c>
      <c r="F38" s="123">
        <v>44.65</v>
      </c>
      <c r="G38" s="116">
        <v>85.24</v>
      </c>
    </row>
    <row r="39" spans="1:7" x14ac:dyDescent="0.3">
      <c r="A39" s="101" t="s">
        <v>20</v>
      </c>
      <c r="B39" s="102">
        <v>41295.51</v>
      </c>
      <c r="C39" s="102">
        <v>21630</v>
      </c>
      <c r="D39" s="102">
        <v>21630</v>
      </c>
      <c r="E39" s="102">
        <v>18437.16</v>
      </c>
      <c r="F39" s="103">
        <v>44.65</v>
      </c>
      <c r="G39" s="104">
        <v>85.24</v>
      </c>
    </row>
    <row r="40" spans="1:7" x14ac:dyDescent="0.3">
      <c r="A40" s="118" t="s">
        <v>21</v>
      </c>
      <c r="B40" s="124">
        <v>324.83999999999997</v>
      </c>
      <c r="C40" s="119"/>
      <c r="D40" s="119"/>
      <c r="E40" s="120">
        <v>1180</v>
      </c>
      <c r="F40" s="124">
        <v>363.26</v>
      </c>
      <c r="G40" s="121"/>
    </row>
    <row r="41" spans="1:7" x14ac:dyDescent="0.3">
      <c r="A41" s="83" t="s">
        <v>22</v>
      </c>
      <c r="B41" s="84"/>
      <c r="C41" s="84"/>
      <c r="D41" s="84"/>
      <c r="E41" s="86">
        <v>1040</v>
      </c>
      <c r="F41" s="84"/>
      <c r="G41" s="85"/>
    </row>
    <row r="42" spans="1:7" x14ac:dyDescent="0.3">
      <c r="A42" s="83" t="s">
        <v>89</v>
      </c>
      <c r="B42" s="87">
        <v>324.83999999999997</v>
      </c>
      <c r="C42" s="84"/>
      <c r="D42" s="84"/>
      <c r="E42" s="87">
        <v>140</v>
      </c>
      <c r="F42" s="87">
        <v>43.1</v>
      </c>
      <c r="G42" s="85"/>
    </row>
    <row r="43" spans="1:7" x14ac:dyDescent="0.3">
      <c r="A43" s="118" t="s">
        <v>23</v>
      </c>
      <c r="B43" s="120">
        <v>37271.72</v>
      </c>
      <c r="C43" s="119"/>
      <c r="D43" s="119"/>
      <c r="E43" s="120">
        <v>15200.6</v>
      </c>
      <c r="F43" s="124">
        <v>40.78</v>
      </c>
      <c r="G43" s="121"/>
    </row>
    <row r="44" spans="1:7" x14ac:dyDescent="0.3">
      <c r="A44" s="83" t="s">
        <v>24</v>
      </c>
      <c r="B44" s="87">
        <v>572.04999999999995</v>
      </c>
      <c r="C44" s="84"/>
      <c r="D44" s="84"/>
      <c r="E44" s="86">
        <v>1653.16</v>
      </c>
      <c r="F44" s="87">
        <v>288.99</v>
      </c>
      <c r="G44" s="85"/>
    </row>
    <row r="45" spans="1:7" x14ac:dyDescent="0.3">
      <c r="A45" s="83" t="s">
        <v>49</v>
      </c>
      <c r="B45" s="86">
        <v>19289.47</v>
      </c>
      <c r="C45" s="84"/>
      <c r="D45" s="84"/>
      <c r="E45" s="86">
        <v>9023.31</v>
      </c>
      <c r="F45" s="87">
        <v>46.78</v>
      </c>
      <c r="G45" s="85"/>
    </row>
    <row r="46" spans="1:7" x14ac:dyDescent="0.3">
      <c r="A46" s="83" t="s">
        <v>32</v>
      </c>
      <c r="B46" s="86">
        <v>17053.93</v>
      </c>
      <c r="C46" s="84"/>
      <c r="D46" s="84"/>
      <c r="E46" s="86">
        <v>4481.43</v>
      </c>
      <c r="F46" s="87">
        <v>26.28</v>
      </c>
      <c r="G46" s="85"/>
    </row>
    <row r="47" spans="1:7" x14ac:dyDescent="0.3">
      <c r="A47" s="83" t="s">
        <v>76</v>
      </c>
      <c r="B47" s="87">
        <v>81.36</v>
      </c>
      <c r="C47" s="84"/>
      <c r="D47" s="84"/>
      <c r="E47" s="87">
        <v>42.7</v>
      </c>
      <c r="F47" s="87">
        <v>52.48</v>
      </c>
      <c r="G47" s="85"/>
    </row>
    <row r="48" spans="1:7" x14ac:dyDescent="0.3">
      <c r="A48" s="83" t="s">
        <v>77</v>
      </c>
      <c r="B48" s="87">
        <v>274.91000000000003</v>
      </c>
      <c r="C48" s="84"/>
      <c r="D48" s="84"/>
      <c r="E48" s="84"/>
      <c r="F48" s="84"/>
      <c r="G48" s="85"/>
    </row>
    <row r="49" spans="1:7" x14ac:dyDescent="0.3">
      <c r="A49" s="118" t="s">
        <v>25</v>
      </c>
      <c r="B49" s="120">
        <v>2795.33</v>
      </c>
      <c r="C49" s="119"/>
      <c r="D49" s="119"/>
      <c r="E49" s="120">
        <v>1831.09</v>
      </c>
      <c r="F49" s="124">
        <v>65.510000000000005</v>
      </c>
      <c r="G49" s="121"/>
    </row>
    <row r="50" spans="1:7" x14ac:dyDescent="0.3">
      <c r="A50" s="83" t="s">
        <v>50</v>
      </c>
      <c r="B50" s="87">
        <v>230</v>
      </c>
      <c r="C50" s="84"/>
      <c r="D50" s="84"/>
      <c r="E50" s="84"/>
      <c r="F50" s="84"/>
      <c r="G50" s="85"/>
    </row>
    <row r="51" spans="1:7" x14ac:dyDescent="0.3">
      <c r="A51" s="83" t="s">
        <v>31</v>
      </c>
      <c r="B51" s="87">
        <v>519.08000000000004</v>
      </c>
      <c r="C51" s="84"/>
      <c r="D51" s="84"/>
      <c r="E51" s="87">
        <v>317.39999999999998</v>
      </c>
      <c r="F51" s="87">
        <v>61.15</v>
      </c>
      <c r="G51" s="85"/>
    </row>
    <row r="52" spans="1:7" x14ac:dyDescent="0.3">
      <c r="A52" s="83" t="s">
        <v>33</v>
      </c>
      <c r="B52" s="86">
        <v>1819.1</v>
      </c>
      <c r="C52" s="84"/>
      <c r="D52" s="84"/>
      <c r="E52" s="86">
        <v>1133.1300000000001</v>
      </c>
      <c r="F52" s="87">
        <v>62.29</v>
      </c>
      <c r="G52" s="85"/>
    </row>
    <row r="53" spans="1:7" x14ac:dyDescent="0.3">
      <c r="A53" s="83" t="s">
        <v>51</v>
      </c>
      <c r="B53" s="87">
        <v>227.15</v>
      </c>
      <c r="C53" s="84"/>
      <c r="D53" s="84"/>
      <c r="E53" s="87">
        <v>232.26</v>
      </c>
      <c r="F53" s="87">
        <v>102.25</v>
      </c>
      <c r="G53" s="85"/>
    </row>
    <row r="54" spans="1:7" x14ac:dyDescent="0.3">
      <c r="A54" s="83" t="s">
        <v>90</v>
      </c>
      <c r="B54" s="84"/>
      <c r="C54" s="84"/>
      <c r="D54" s="84"/>
      <c r="E54" s="87">
        <v>148.30000000000001</v>
      </c>
      <c r="F54" s="84"/>
      <c r="G54" s="85"/>
    </row>
    <row r="55" spans="1:7" x14ac:dyDescent="0.3">
      <c r="A55" s="118" t="s">
        <v>26</v>
      </c>
      <c r="B55" s="124">
        <v>903.62</v>
      </c>
      <c r="C55" s="119"/>
      <c r="D55" s="119"/>
      <c r="E55" s="124">
        <v>225.47</v>
      </c>
      <c r="F55" s="124">
        <v>24.95</v>
      </c>
      <c r="G55" s="121"/>
    </row>
    <row r="56" spans="1:7" x14ac:dyDescent="0.3">
      <c r="A56" s="83" t="s">
        <v>52</v>
      </c>
      <c r="B56" s="87">
        <v>189.93</v>
      </c>
      <c r="C56" s="84"/>
      <c r="D56" s="84"/>
      <c r="E56" s="84"/>
      <c r="F56" s="84"/>
      <c r="G56" s="85"/>
    </row>
    <row r="57" spans="1:7" x14ac:dyDescent="0.3">
      <c r="A57" s="83" t="s">
        <v>53</v>
      </c>
      <c r="B57" s="87">
        <v>494.56</v>
      </c>
      <c r="C57" s="84"/>
      <c r="D57" s="84"/>
      <c r="E57" s="87">
        <v>225.06</v>
      </c>
      <c r="F57" s="87">
        <v>45.51</v>
      </c>
      <c r="G57" s="85"/>
    </row>
    <row r="58" spans="1:7" x14ac:dyDescent="0.3">
      <c r="A58" s="83" t="s">
        <v>54</v>
      </c>
      <c r="B58" s="87">
        <v>0.98</v>
      </c>
      <c r="C58" s="84"/>
      <c r="D58" s="84"/>
      <c r="E58" s="84"/>
      <c r="F58" s="84"/>
      <c r="G58" s="85"/>
    </row>
    <row r="59" spans="1:7" x14ac:dyDescent="0.3">
      <c r="A59" s="83" t="s">
        <v>55</v>
      </c>
      <c r="B59" s="87">
        <v>218.15</v>
      </c>
      <c r="C59" s="84"/>
      <c r="D59" s="84"/>
      <c r="E59" s="87">
        <v>0.41</v>
      </c>
      <c r="F59" s="87">
        <v>0.19</v>
      </c>
      <c r="G59" s="85"/>
    </row>
    <row r="60" spans="1:7" x14ac:dyDescent="0.3">
      <c r="A60" s="109" t="s">
        <v>85</v>
      </c>
      <c r="B60" s="122">
        <v>236.14</v>
      </c>
      <c r="C60" s="110"/>
      <c r="D60" s="110"/>
      <c r="E60" s="110"/>
      <c r="F60" s="110"/>
      <c r="G60" s="121"/>
    </row>
    <row r="61" spans="1:7" x14ac:dyDescent="0.3">
      <c r="A61" s="83" t="s">
        <v>84</v>
      </c>
      <c r="B61" s="87">
        <v>236.14</v>
      </c>
      <c r="C61" s="84"/>
      <c r="D61" s="84"/>
      <c r="E61" s="84"/>
      <c r="F61" s="84"/>
      <c r="G61" s="85"/>
    </row>
    <row r="62" spans="1:7" x14ac:dyDescent="0.3">
      <c r="A62" s="113" t="s">
        <v>75</v>
      </c>
      <c r="B62" s="123">
        <v>236.14</v>
      </c>
      <c r="C62" s="114"/>
      <c r="D62" s="114"/>
      <c r="E62" s="114"/>
      <c r="F62" s="114"/>
      <c r="G62" s="125"/>
    </row>
    <row r="63" spans="1:7" x14ac:dyDescent="0.3">
      <c r="A63" s="101" t="s">
        <v>20</v>
      </c>
      <c r="B63" s="103">
        <v>236.14</v>
      </c>
      <c r="C63" s="117"/>
      <c r="D63" s="117"/>
      <c r="E63" s="117"/>
      <c r="F63" s="117"/>
      <c r="G63" s="126"/>
    </row>
    <row r="64" spans="1:7" x14ac:dyDescent="0.3">
      <c r="A64" s="118" t="s">
        <v>23</v>
      </c>
      <c r="B64" s="124">
        <v>236.14</v>
      </c>
      <c r="C64" s="119"/>
      <c r="D64" s="119"/>
      <c r="E64" s="119"/>
      <c r="F64" s="119"/>
      <c r="G64" s="121"/>
    </row>
    <row r="65" spans="1:7" x14ac:dyDescent="0.3">
      <c r="A65" s="83" t="s">
        <v>49</v>
      </c>
      <c r="B65" s="87">
        <v>236.14</v>
      </c>
      <c r="C65" s="84"/>
      <c r="D65" s="84"/>
      <c r="E65" s="84"/>
      <c r="F65" s="84"/>
      <c r="G65" s="85"/>
    </row>
  </sheetData>
  <mergeCells count="2">
    <mergeCell ref="A3:H3"/>
    <mergeCell ref="A1:H1"/>
  </mergeCells>
  <pageMargins left="0.7" right="0.7" top="0.75" bottom="0.7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workbookViewId="0">
      <selection activeCell="B63" sqref="B63"/>
    </sheetView>
  </sheetViews>
  <sheetFormatPr defaultRowHeight="14.4" x14ac:dyDescent="0.3"/>
  <cols>
    <col min="1" max="1" width="30.6640625" customWidth="1"/>
    <col min="2" max="2" width="17.109375" customWidth="1"/>
    <col min="3" max="3" width="15.44140625" customWidth="1"/>
    <col min="4" max="4" width="13.6640625" customWidth="1"/>
    <col min="5" max="5" width="13.44140625" customWidth="1"/>
    <col min="6" max="6" width="13.6640625" customWidth="1"/>
    <col min="7" max="7" width="14.44140625" customWidth="1"/>
  </cols>
  <sheetData>
    <row r="1" spans="1:7" s="46" customFormat="1" ht="15.6" x14ac:dyDescent="0.3">
      <c r="A1" s="81" t="s">
        <v>6</v>
      </c>
      <c r="B1" s="81"/>
      <c r="C1" s="81"/>
      <c r="D1" s="81"/>
      <c r="E1" s="81"/>
      <c r="F1" s="81"/>
      <c r="G1" s="81"/>
    </row>
    <row r="2" spans="1:7" s="46" customFormat="1" ht="17.399999999999999" x14ac:dyDescent="0.3">
      <c r="A2" s="47"/>
      <c r="B2" s="47"/>
      <c r="C2" s="47"/>
      <c r="D2" s="47"/>
      <c r="E2" s="47"/>
      <c r="F2" s="47"/>
      <c r="G2" s="47"/>
    </row>
    <row r="3" spans="1:7" s="46" customFormat="1" ht="15.6" x14ac:dyDescent="0.3">
      <c r="A3" s="81" t="s">
        <v>67</v>
      </c>
      <c r="B3" s="81"/>
      <c r="C3" s="81"/>
      <c r="D3" s="81"/>
      <c r="E3" s="81"/>
      <c r="F3" s="81"/>
      <c r="G3" s="81"/>
    </row>
    <row r="4" spans="1:7" s="46" customFormat="1" ht="15.6" x14ac:dyDescent="0.3">
      <c r="A4" s="81" t="s">
        <v>68</v>
      </c>
      <c r="B4" s="81"/>
      <c r="C4" s="81"/>
      <c r="D4" s="81"/>
      <c r="E4" s="81"/>
      <c r="F4" s="81"/>
      <c r="G4" s="81"/>
    </row>
    <row r="5" spans="1:7" s="46" customFormat="1" ht="15" thickBot="1" x14ac:dyDescent="0.35"/>
    <row r="6" spans="1:7" ht="21" thickBot="1" x14ac:dyDescent="0.35">
      <c r="A6" s="82" t="s">
        <v>29</v>
      </c>
      <c r="B6" s="82" t="s">
        <v>57</v>
      </c>
      <c r="C6" s="82" t="s">
        <v>58</v>
      </c>
      <c r="D6" s="82" t="s">
        <v>59</v>
      </c>
      <c r="E6" s="82" t="s">
        <v>56</v>
      </c>
      <c r="F6" s="82" t="s">
        <v>60</v>
      </c>
      <c r="G6" s="82" t="s">
        <v>61</v>
      </c>
    </row>
    <row r="7" spans="1:7" ht="33" customHeight="1" x14ac:dyDescent="0.3">
      <c r="A7" s="83" t="s">
        <v>62</v>
      </c>
      <c r="B7" s="86">
        <v>90025.45</v>
      </c>
      <c r="C7" s="86">
        <v>91222.93</v>
      </c>
      <c r="D7" s="86">
        <v>91222.93</v>
      </c>
      <c r="E7" s="86">
        <v>87941.66</v>
      </c>
      <c r="F7" s="87">
        <v>97.69</v>
      </c>
      <c r="G7" s="88">
        <v>96.4</v>
      </c>
    </row>
    <row r="8" spans="1:7" x14ac:dyDescent="0.3">
      <c r="A8" s="89" t="s">
        <v>78</v>
      </c>
      <c r="B8" s="90">
        <v>90025.45</v>
      </c>
      <c r="C8" s="90">
        <v>91222.93</v>
      </c>
      <c r="D8" s="90">
        <v>91222.93</v>
      </c>
      <c r="E8" s="90">
        <v>87941.66</v>
      </c>
      <c r="F8" s="91">
        <v>97.69</v>
      </c>
      <c r="G8" s="92">
        <v>96.4</v>
      </c>
    </row>
    <row r="9" spans="1:7" x14ac:dyDescent="0.3">
      <c r="A9" s="93" t="s">
        <v>88</v>
      </c>
      <c r="B9" s="94">
        <v>90025.45</v>
      </c>
      <c r="C9" s="94">
        <v>91222.93</v>
      </c>
      <c r="D9" s="94">
        <v>91222.93</v>
      </c>
      <c r="E9" s="94">
        <v>87941.66</v>
      </c>
      <c r="F9" s="95">
        <v>97.69</v>
      </c>
      <c r="G9" s="96">
        <v>96.4</v>
      </c>
    </row>
    <row r="10" spans="1:7" ht="27" x14ac:dyDescent="0.3">
      <c r="A10" s="83" t="s">
        <v>81</v>
      </c>
      <c r="B10" s="86">
        <v>48493.8</v>
      </c>
      <c r="C10" s="86">
        <v>69592.929999999993</v>
      </c>
      <c r="D10" s="86">
        <v>69592.929999999993</v>
      </c>
      <c r="E10" s="86">
        <v>69504.5</v>
      </c>
      <c r="F10" s="87">
        <v>143.33000000000001</v>
      </c>
      <c r="G10" s="88">
        <v>99.87</v>
      </c>
    </row>
    <row r="11" spans="1:7" x14ac:dyDescent="0.3">
      <c r="A11" s="113" t="s">
        <v>93</v>
      </c>
      <c r="B11" s="114"/>
      <c r="C11" s="123">
        <v>300</v>
      </c>
      <c r="D11" s="123">
        <v>300</v>
      </c>
      <c r="E11" s="123">
        <v>300</v>
      </c>
      <c r="F11" s="114"/>
      <c r="G11" s="116">
        <v>100</v>
      </c>
    </row>
    <row r="12" spans="1:7" x14ac:dyDescent="0.3">
      <c r="A12" s="101" t="s">
        <v>20</v>
      </c>
      <c r="B12" s="117"/>
      <c r="C12" s="103">
        <v>300</v>
      </c>
      <c r="D12" s="103">
        <v>300</v>
      </c>
      <c r="E12" s="103">
        <v>300</v>
      </c>
      <c r="F12" s="117"/>
      <c r="G12" s="104">
        <v>100</v>
      </c>
    </row>
    <row r="13" spans="1:7" ht="27" x14ac:dyDescent="0.3">
      <c r="A13" s="118" t="s">
        <v>26</v>
      </c>
      <c r="B13" s="119"/>
      <c r="C13" s="119"/>
      <c r="D13" s="119"/>
      <c r="E13" s="124">
        <v>300</v>
      </c>
      <c r="F13" s="119"/>
      <c r="G13" s="121"/>
    </row>
    <row r="14" spans="1:7" ht="27" x14ac:dyDescent="0.3">
      <c r="A14" s="83" t="s">
        <v>55</v>
      </c>
      <c r="B14" s="84"/>
      <c r="C14" s="84"/>
      <c r="D14" s="84"/>
      <c r="E14" s="87">
        <v>300</v>
      </c>
      <c r="F14" s="84"/>
      <c r="G14" s="85"/>
    </row>
    <row r="15" spans="1:7" x14ac:dyDescent="0.3">
      <c r="A15" s="113" t="s">
        <v>74</v>
      </c>
      <c r="B15" s="115">
        <v>48493.8</v>
      </c>
      <c r="C15" s="115">
        <v>69292.929999999993</v>
      </c>
      <c r="D15" s="115">
        <v>69292.929999999993</v>
      </c>
      <c r="E15" s="115">
        <v>69204.5</v>
      </c>
      <c r="F15" s="123">
        <v>142.71</v>
      </c>
      <c r="G15" s="116">
        <v>99.87</v>
      </c>
    </row>
    <row r="16" spans="1:7" x14ac:dyDescent="0.3">
      <c r="A16" s="101" t="s">
        <v>20</v>
      </c>
      <c r="B16" s="102">
        <v>48493.8</v>
      </c>
      <c r="C16" s="102">
        <v>69292.929999999993</v>
      </c>
      <c r="D16" s="102">
        <v>69292.929999999993</v>
      </c>
      <c r="E16" s="102">
        <v>69204.5</v>
      </c>
      <c r="F16" s="103">
        <v>142.71</v>
      </c>
      <c r="G16" s="104">
        <v>99.87</v>
      </c>
    </row>
    <row r="17" spans="1:7" ht="27" x14ac:dyDescent="0.3">
      <c r="A17" s="118" t="s">
        <v>23</v>
      </c>
      <c r="B17" s="120">
        <v>40800</v>
      </c>
      <c r="C17" s="119"/>
      <c r="D17" s="119"/>
      <c r="E17" s="120">
        <v>60074.67</v>
      </c>
      <c r="F17" s="124">
        <v>147.24</v>
      </c>
      <c r="G17" s="121"/>
    </row>
    <row r="18" spans="1:7" ht="27" x14ac:dyDescent="0.3">
      <c r="A18" s="83" t="s">
        <v>24</v>
      </c>
      <c r="B18" s="87">
        <v>342.12</v>
      </c>
      <c r="C18" s="84"/>
      <c r="D18" s="84"/>
      <c r="E18" s="86">
        <v>1054.01</v>
      </c>
      <c r="F18" s="87">
        <v>308.08</v>
      </c>
      <c r="G18" s="85"/>
    </row>
    <row r="19" spans="1:7" x14ac:dyDescent="0.3">
      <c r="A19" s="83" t="s">
        <v>49</v>
      </c>
      <c r="B19" s="86">
        <v>34972.769999999997</v>
      </c>
      <c r="C19" s="84"/>
      <c r="D19" s="84"/>
      <c r="E19" s="86">
        <v>51499.199999999997</v>
      </c>
      <c r="F19" s="87">
        <v>147.26</v>
      </c>
      <c r="G19" s="85"/>
    </row>
    <row r="20" spans="1:7" x14ac:dyDescent="0.3">
      <c r="A20" s="83" t="s">
        <v>32</v>
      </c>
      <c r="B20" s="86">
        <v>5485.11</v>
      </c>
      <c r="C20" s="84"/>
      <c r="D20" s="84"/>
      <c r="E20" s="86">
        <v>7521.46</v>
      </c>
      <c r="F20" s="87">
        <v>137.13</v>
      </c>
      <c r="G20" s="85"/>
    </row>
    <row r="21" spans="1:7" x14ac:dyDescent="0.3">
      <c r="A21" s="118" t="s">
        <v>25</v>
      </c>
      <c r="B21" s="120">
        <v>7093.8</v>
      </c>
      <c r="C21" s="119"/>
      <c r="D21" s="119"/>
      <c r="E21" s="120">
        <v>9129.83</v>
      </c>
      <c r="F21" s="124">
        <v>128.69999999999999</v>
      </c>
      <c r="G21" s="121"/>
    </row>
    <row r="22" spans="1:7" ht="27" x14ac:dyDescent="0.3">
      <c r="A22" s="83" t="s">
        <v>31</v>
      </c>
      <c r="B22" s="87">
        <v>181.91</v>
      </c>
      <c r="C22" s="84"/>
      <c r="D22" s="84"/>
      <c r="E22" s="86">
        <v>3229.89</v>
      </c>
      <c r="F22" s="86">
        <v>1775.54</v>
      </c>
      <c r="G22" s="85"/>
    </row>
    <row r="23" spans="1:7" x14ac:dyDescent="0.3">
      <c r="A23" s="83" t="s">
        <v>33</v>
      </c>
      <c r="B23" s="86">
        <v>6432.9</v>
      </c>
      <c r="C23" s="84"/>
      <c r="D23" s="84"/>
      <c r="E23" s="86">
        <v>5899.94</v>
      </c>
      <c r="F23" s="87">
        <v>91.72</v>
      </c>
      <c r="G23" s="85"/>
    </row>
    <row r="24" spans="1:7" x14ac:dyDescent="0.3">
      <c r="A24" s="83" t="s">
        <v>91</v>
      </c>
      <c r="B24" s="87">
        <v>478.99</v>
      </c>
      <c r="C24" s="84"/>
      <c r="D24" s="84"/>
      <c r="E24" s="84"/>
      <c r="F24" s="84"/>
      <c r="G24" s="85"/>
    </row>
    <row r="25" spans="1:7" ht="27" x14ac:dyDescent="0.3">
      <c r="A25" s="118" t="s">
        <v>26</v>
      </c>
      <c r="B25" s="124">
        <v>600</v>
      </c>
      <c r="C25" s="119"/>
      <c r="D25" s="119"/>
      <c r="E25" s="119"/>
      <c r="F25" s="119"/>
      <c r="G25" s="121"/>
    </row>
    <row r="26" spans="1:7" x14ac:dyDescent="0.3">
      <c r="A26" s="83" t="s">
        <v>53</v>
      </c>
      <c r="B26" s="87">
        <v>600</v>
      </c>
      <c r="C26" s="84"/>
      <c r="D26" s="84"/>
      <c r="E26" s="84"/>
      <c r="F26" s="84"/>
      <c r="G26" s="85"/>
    </row>
    <row r="27" spans="1:7" x14ac:dyDescent="0.3">
      <c r="A27" s="83" t="s">
        <v>84</v>
      </c>
      <c r="B27" s="86">
        <v>41531.65</v>
      </c>
      <c r="C27" s="86">
        <v>21630</v>
      </c>
      <c r="D27" s="86">
        <v>21630</v>
      </c>
      <c r="E27" s="86">
        <v>18437.16</v>
      </c>
      <c r="F27" s="87">
        <v>44.39</v>
      </c>
      <c r="G27" s="88">
        <v>85.24</v>
      </c>
    </row>
    <row r="28" spans="1:7" ht="27" x14ac:dyDescent="0.3">
      <c r="A28" s="113" t="s">
        <v>73</v>
      </c>
      <c r="B28" s="115">
        <v>41295.51</v>
      </c>
      <c r="C28" s="115">
        <v>21630</v>
      </c>
      <c r="D28" s="115">
        <v>21630</v>
      </c>
      <c r="E28" s="115">
        <v>18437.16</v>
      </c>
      <c r="F28" s="123">
        <v>44.65</v>
      </c>
      <c r="G28" s="116">
        <v>85.24</v>
      </c>
    </row>
    <row r="29" spans="1:7" x14ac:dyDescent="0.3">
      <c r="A29" s="101" t="s">
        <v>20</v>
      </c>
      <c r="B29" s="102">
        <v>41295.51</v>
      </c>
      <c r="C29" s="102">
        <v>21630</v>
      </c>
      <c r="D29" s="102">
        <v>21630</v>
      </c>
      <c r="E29" s="102">
        <v>18437.16</v>
      </c>
      <c r="F29" s="103">
        <v>44.65</v>
      </c>
      <c r="G29" s="104">
        <v>85.24</v>
      </c>
    </row>
    <row r="30" spans="1:7" ht="27" x14ac:dyDescent="0.3">
      <c r="A30" s="118" t="s">
        <v>21</v>
      </c>
      <c r="B30" s="124">
        <v>324.83999999999997</v>
      </c>
      <c r="C30" s="119"/>
      <c r="D30" s="119"/>
      <c r="E30" s="120">
        <v>1180</v>
      </c>
      <c r="F30" s="124">
        <v>363.26</v>
      </c>
      <c r="G30" s="121"/>
    </row>
    <row r="31" spans="1:7" x14ac:dyDescent="0.3">
      <c r="A31" s="83" t="s">
        <v>22</v>
      </c>
      <c r="B31" s="84"/>
      <c r="C31" s="84"/>
      <c r="D31" s="84"/>
      <c r="E31" s="86">
        <v>1040</v>
      </c>
      <c r="F31" s="84"/>
      <c r="G31" s="85"/>
    </row>
    <row r="32" spans="1:7" ht="27" x14ac:dyDescent="0.3">
      <c r="A32" s="83" t="s">
        <v>89</v>
      </c>
      <c r="B32" s="87">
        <v>324.83999999999997</v>
      </c>
      <c r="C32" s="84"/>
      <c r="D32" s="84"/>
      <c r="E32" s="87">
        <v>140</v>
      </c>
      <c r="F32" s="87">
        <v>43.1</v>
      </c>
      <c r="G32" s="85"/>
    </row>
    <row r="33" spans="1:7" ht="27" x14ac:dyDescent="0.3">
      <c r="A33" s="118" t="s">
        <v>23</v>
      </c>
      <c r="B33" s="120">
        <v>37271.72</v>
      </c>
      <c r="C33" s="119"/>
      <c r="D33" s="119"/>
      <c r="E33" s="120">
        <v>15200.6</v>
      </c>
      <c r="F33" s="124">
        <v>40.78</v>
      </c>
      <c r="G33" s="121"/>
    </row>
    <row r="34" spans="1:7" ht="27" x14ac:dyDescent="0.3">
      <c r="A34" s="83" t="s">
        <v>24</v>
      </c>
      <c r="B34" s="87">
        <v>572.04999999999995</v>
      </c>
      <c r="C34" s="84"/>
      <c r="D34" s="84"/>
      <c r="E34" s="86">
        <v>1653.16</v>
      </c>
      <c r="F34" s="87">
        <v>288.99</v>
      </c>
      <c r="G34" s="85"/>
    </row>
    <row r="35" spans="1:7" x14ac:dyDescent="0.3">
      <c r="A35" s="83" t="s">
        <v>49</v>
      </c>
      <c r="B35" s="86">
        <v>19289.47</v>
      </c>
      <c r="C35" s="84"/>
      <c r="D35" s="84"/>
      <c r="E35" s="86">
        <v>9023.31</v>
      </c>
      <c r="F35" s="87">
        <v>46.78</v>
      </c>
      <c r="G35" s="85"/>
    </row>
    <row r="36" spans="1:7" x14ac:dyDescent="0.3">
      <c r="A36" s="83" t="s">
        <v>32</v>
      </c>
      <c r="B36" s="86">
        <v>17053.93</v>
      </c>
      <c r="C36" s="84"/>
      <c r="D36" s="84"/>
      <c r="E36" s="86">
        <v>4481.43</v>
      </c>
      <c r="F36" s="87">
        <v>26.28</v>
      </c>
      <c r="G36" s="85"/>
    </row>
    <row r="37" spans="1:7" ht="27" x14ac:dyDescent="0.3">
      <c r="A37" s="83" t="s">
        <v>76</v>
      </c>
      <c r="B37" s="87">
        <v>81.36</v>
      </c>
      <c r="C37" s="84"/>
      <c r="D37" s="84"/>
      <c r="E37" s="87">
        <v>42.7</v>
      </c>
      <c r="F37" s="87">
        <v>52.48</v>
      </c>
      <c r="G37" s="85"/>
    </row>
    <row r="38" spans="1:7" x14ac:dyDescent="0.3">
      <c r="A38" s="83" t="s">
        <v>77</v>
      </c>
      <c r="B38" s="87">
        <v>274.91000000000003</v>
      </c>
      <c r="C38" s="84"/>
      <c r="D38" s="84"/>
      <c r="E38" s="84"/>
      <c r="F38" s="84"/>
      <c r="G38" s="85"/>
    </row>
    <row r="39" spans="1:7" x14ac:dyDescent="0.3">
      <c r="A39" s="118" t="s">
        <v>25</v>
      </c>
      <c r="B39" s="120">
        <v>2795.33</v>
      </c>
      <c r="C39" s="119"/>
      <c r="D39" s="119"/>
      <c r="E39" s="120">
        <v>1831.09</v>
      </c>
      <c r="F39" s="124">
        <v>65.510000000000005</v>
      </c>
      <c r="G39" s="121"/>
    </row>
    <row r="40" spans="1:7" ht="27" x14ac:dyDescent="0.3">
      <c r="A40" s="83" t="s">
        <v>50</v>
      </c>
      <c r="B40" s="87">
        <v>230</v>
      </c>
      <c r="C40" s="84"/>
      <c r="D40" s="84"/>
      <c r="E40" s="84"/>
      <c r="F40" s="84"/>
      <c r="G40" s="85"/>
    </row>
    <row r="41" spans="1:7" ht="27" x14ac:dyDescent="0.3">
      <c r="A41" s="83" t="s">
        <v>31</v>
      </c>
      <c r="B41" s="87">
        <v>519.08000000000004</v>
      </c>
      <c r="C41" s="84"/>
      <c r="D41" s="84"/>
      <c r="E41" s="87">
        <v>317.39999999999998</v>
      </c>
      <c r="F41" s="87">
        <v>61.15</v>
      </c>
      <c r="G41" s="85"/>
    </row>
    <row r="42" spans="1:7" x14ac:dyDescent="0.3">
      <c r="A42" s="83" t="s">
        <v>33</v>
      </c>
      <c r="B42" s="86">
        <v>1819.1</v>
      </c>
      <c r="C42" s="84"/>
      <c r="D42" s="84"/>
      <c r="E42" s="86">
        <v>1133.1300000000001</v>
      </c>
      <c r="F42" s="87">
        <v>62.29</v>
      </c>
      <c r="G42" s="85"/>
    </row>
    <row r="43" spans="1:7" x14ac:dyDescent="0.3">
      <c r="A43" s="83" t="s">
        <v>51</v>
      </c>
      <c r="B43" s="87">
        <v>227.15</v>
      </c>
      <c r="C43" s="84"/>
      <c r="D43" s="84"/>
      <c r="E43" s="87">
        <v>232.26</v>
      </c>
      <c r="F43" s="87">
        <v>102.25</v>
      </c>
      <c r="G43" s="85"/>
    </row>
    <row r="44" spans="1:7" ht="27" x14ac:dyDescent="0.3">
      <c r="A44" s="83" t="s">
        <v>90</v>
      </c>
      <c r="B44" s="84"/>
      <c r="C44" s="84"/>
      <c r="D44" s="84"/>
      <c r="E44" s="87">
        <v>148.30000000000001</v>
      </c>
      <c r="F44" s="84"/>
      <c r="G44" s="85"/>
    </row>
    <row r="45" spans="1:7" ht="27" x14ac:dyDescent="0.3">
      <c r="A45" s="118" t="s">
        <v>26</v>
      </c>
      <c r="B45" s="124">
        <v>903.62</v>
      </c>
      <c r="C45" s="119"/>
      <c r="D45" s="119"/>
      <c r="E45" s="124">
        <v>225.47</v>
      </c>
      <c r="F45" s="124">
        <v>24.95</v>
      </c>
      <c r="G45" s="121"/>
    </row>
    <row r="46" spans="1:7" x14ac:dyDescent="0.3">
      <c r="A46" s="83" t="s">
        <v>52</v>
      </c>
      <c r="B46" s="87">
        <v>189.93</v>
      </c>
      <c r="C46" s="84"/>
      <c r="D46" s="84"/>
      <c r="E46" s="84"/>
      <c r="F46" s="84"/>
      <c r="G46" s="85"/>
    </row>
    <row r="47" spans="1:7" x14ac:dyDescent="0.3">
      <c r="A47" s="83" t="s">
        <v>53</v>
      </c>
      <c r="B47" s="87">
        <v>494.56</v>
      </c>
      <c r="C47" s="84"/>
      <c r="D47" s="84"/>
      <c r="E47" s="87">
        <v>225.06</v>
      </c>
      <c r="F47" s="87">
        <v>45.51</v>
      </c>
      <c r="G47" s="85"/>
    </row>
    <row r="48" spans="1:7" x14ac:dyDescent="0.3">
      <c r="A48" s="83" t="s">
        <v>54</v>
      </c>
      <c r="B48" s="87">
        <v>0.98</v>
      </c>
      <c r="C48" s="84"/>
      <c r="D48" s="84"/>
      <c r="E48" s="84"/>
      <c r="F48" s="84"/>
      <c r="G48" s="85"/>
    </row>
    <row r="49" spans="1:7" ht="27" x14ac:dyDescent="0.3">
      <c r="A49" s="83" t="s">
        <v>55</v>
      </c>
      <c r="B49" s="87">
        <v>218.15</v>
      </c>
      <c r="C49" s="84"/>
      <c r="D49" s="84"/>
      <c r="E49" s="87">
        <v>0.41</v>
      </c>
      <c r="F49" s="87">
        <v>0.19</v>
      </c>
      <c r="G49" s="85"/>
    </row>
    <row r="50" spans="1:7" x14ac:dyDescent="0.3">
      <c r="A50" s="113" t="s">
        <v>75</v>
      </c>
      <c r="B50" s="123">
        <v>236.14</v>
      </c>
      <c r="C50" s="114"/>
      <c r="D50" s="114"/>
      <c r="E50" s="114"/>
      <c r="F50" s="114"/>
      <c r="G50" s="125"/>
    </row>
    <row r="51" spans="1:7" x14ac:dyDescent="0.3">
      <c r="A51" s="101" t="s">
        <v>20</v>
      </c>
      <c r="B51" s="103">
        <v>236.14</v>
      </c>
      <c r="C51" s="117"/>
      <c r="D51" s="117"/>
      <c r="E51" s="117"/>
      <c r="F51" s="117"/>
      <c r="G51" s="126"/>
    </row>
    <row r="52" spans="1:7" ht="27" x14ac:dyDescent="0.3">
      <c r="A52" s="118" t="s">
        <v>23</v>
      </c>
      <c r="B52" s="124">
        <v>236.14</v>
      </c>
      <c r="C52" s="119"/>
      <c r="D52" s="119"/>
      <c r="E52" s="119"/>
      <c r="F52" s="119"/>
      <c r="G52" s="121"/>
    </row>
    <row r="53" spans="1:7" x14ac:dyDescent="0.3">
      <c r="A53" s="83" t="s">
        <v>49</v>
      </c>
      <c r="B53" s="87">
        <v>236.14</v>
      </c>
      <c r="C53" s="84"/>
      <c r="D53" s="84"/>
      <c r="E53" s="84"/>
      <c r="F53" s="84"/>
      <c r="G53" s="85"/>
    </row>
    <row r="54" spans="1:7" x14ac:dyDescent="0.3">
      <c r="A54" s="32"/>
      <c r="B54" s="32"/>
      <c r="C54" s="32"/>
      <c r="D54" s="32"/>
      <c r="E54" s="32"/>
      <c r="F54" s="32"/>
      <c r="G54" s="32"/>
    </row>
    <row r="55" spans="1:7" x14ac:dyDescent="0.3">
      <c r="A55" s="32"/>
      <c r="B55" s="32"/>
      <c r="C55" s="32"/>
      <c r="D55" s="32"/>
      <c r="E55" s="32"/>
      <c r="F55" s="32"/>
      <c r="G55" s="32"/>
    </row>
    <row r="56" spans="1:7" x14ac:dyDescent="0.3">
      <c r="A56" s="32"/>
      <c r="B56" s="32"/>
      <c r="C56" s="32"/>
      <c r="D56" s="32"/>
      <c r="E56" s="32"/>
      <c r="F56" s="32"/>
      <c r="G56" s="32"/>
    </row>
    <row r="57" spans="1:7" x14ac:dyDescent="0.3">
      <c r="A57" s="32"/>
      <c r="B57" s="32"/>
      <c r="C57" s="32"/>
      <c r="D57" s="32"/>
      <c r="E57" s="32"/>
      <c r="F57" s="32"/>
      <c r="G57" s="32"/>
    </row>
    <row r="58" spans="1:7" x14ac:dyDescent="0.3">
      <c r="A58" s="32"/>
      <c r="B58" s="32"/>
      <c r="C58" s="32"/>
      <c r="D58" s="32"/>
      <c r="E58" s="32"/>
      <c r="F58" s="32"/>
      <c r="G58" s="32"/>
    </row>
    <row r="59" spans="1:7" x14ac:dyDescent="0.3">
      <c r="A59" s="32"/>
      <c r="B59" s="32"/>
      <c r="C59" s="32"/>
      <c r="D59" s="32"/>
      <c r="E59" s="32"/>
      <c r="F59" s="32"/>
      <c r="G59" s="32"/>
    </row>
    <row r="60" spans="1:7" x14ac:dyDescent="0.3">
      <c r="A60" s="32"/>
      <c r="B60" s="32"/>
      <c r="C60" s="32"/>
      <c r="D60" s="32"/>
      <c r="E60" s="32"/>
      <c r="F60" s="32"/>
      <c r="G60" s="32"/>
    </row>
    <row r="61" spans="1:7" x14ac:dyDescent="0.3">
      <c r="A61" s="32"/>
      <c r="B61" s="32"/>
      <c r="C61" s="32"/>
      <c r="D61" s="32"/>
      <c r="E61" s="32"/>
      <c r="F61" s="32"/>
      <c r="G61" s="32"/>
    </row>
    <row r="62" spans="1:7" x14ac:dyDescent="0.3">
      <c r="A62" s="32"/>
      <c r="B62" s="32"/>
      <c r="C62" s="32"/>
      <c r="D62" s="32"/>
      <c r="E62" s="32"/>
      <c r="F62" s="32"/>
      <c r="G62" s="32"/>
    </row>
    <row r="63" spans="1:7" x14ac:dyDescent="0.3">
      <c r="A63" s="32"/>
      <c r="B63" s="32"/>
      <c r="C63" s="32"/>
      <c r="D63" s="32"/>
      <c r="E63" s="32"/>
      <c r="F63" s="32"/>
      <c r="G63" s="32"/>
    </row>
    <row r="64" spans="1:7" x14ac:dyDescent="0.3">
      <c r="A64" s="32"/>
      <c r="B64" s="32"/>
      <c r="C64" s="32"/>
      <c r="D64" s="32"/>
      <c r="E64" s="32"/>
      <c r="F64" s="32"/>
      <c r="G64" s="32"/>
    </row>
    <row r="65" spans="1:7" x14ac:dyDescent="0.3">
      <c r="A65" s="32"/>
      <c r="B65" s="32"/>
      <c r="C65" s="32"/>
      <c r="D65" s="32"/>
      <c r="E65" s="32"/>
      <c r="F65" s="32"/>
      <c r="G65" s="32"/>
    </row>
    <row r="66" spans="1:7" x14ac:dyDescent="0.3">
      <c r="A66" s="32"/>
      <c r="B66" s="32"/>
      <c r="C66" s="32"/>
      <c r="D66" s="32"/>
      <c r="E66" s="32"/>
      <c r="F66" s="32"/>
      <c r="G66" s="32"/>
    </row>
    <row r="67" spans="1:7" x14ac:dyDescent="0.3">
      <c r="A67" s="32"/>
      <c r="B67" s="32"/>
      <c r="C67" s="32"/>
      <c r="D67" s="32"/>
      <c r="E67" s="32"/>
      <c r="F67" s="32"/>
      <c r="G67" s="32"/>
    </row>
    <row r="68" spans="1:7" x14ac:dyDescent="0.3">
      <c r="A68" s="32"/>
      <c r="B68" s="32"/>
      <c r="C68" s="32"/>
      <c r="D68" s="32"/>
      <c r="E68" s="32"/>
      <c r="F68" s="32"/>
      <c r="G68" s="32"/>
    </row>
    <row r="69" spans="1:7" x14ac:dyDescent="0.3">
      <c r="A69" s="32"/>
      <c r="B69" s="32"/>
      <c r="C69" s="32"/>
      <c r="D69" s="32"/>
      <c r="E69" s="32"/>
      <c r="F69" s="32"/>
      <c r="G69" s="32"/>
    </row>
    <row r="70" spans="1:7" x14ac:dyDescent="0.3">
      <c r="A70" s="32"/>
      <c r="B70" s="32"/>
      <c r="C70" s="32"/>
      <c r="D70" s="32"/>
      <c r="E70" s="32"/>
      <c r="F70" s="32"/>
      <c r="G70" s="32"/>
    </row>
    <row r="71" spans="1:7" x14ac:dyDescent="0.3">
      <c r="A71" s="32"/>
      <c r="B71" s="32"/>
      <c r="C71" s="32"/>
      <c r="D71" s="32"/>
      <c r="E71" s="32"/>
      <c r="F71" s="32"/>
      <c r="G71" s="32"/>
    </row>
    <row r="72" spans="1:7" x14ac:dyDescent="0.3">
      <c r="A72" s="32"/>
      <c r="B72" s="32"/>
      <c r="C72" s="32"/>
      <c r="D72" s="32"/>
      <c r="E72" s="32"/>
      <c r="F72" s="32"/>
      <c r="G72" s="32"/>
    </row>
    <row r="73" spans="1:7" x14ac:dyDescent="0.3">
      <c r="A73" s="32"/>
      <c r="B73" s="32"/>
      <c r="C73" s="32"/>
      <c r="D73" s="32"/>
      <c r="E73" s="32"/>
      <c r="F73" s="32"/>
      <c r="G73" s="32"/>
    </row>
    <row r="74" spans="1:7" x14ac:dyDescent="0.3">
      <c r="A74" s="32"/>
      <c r="B74" s="32"/>
      <c r="C74" s="32"/>
      <c r="D74" s="32"/>
      <c r="E74" s="32"/>
      <c r="F74" s="32"/>
      <c r="G74" s="32"/>
    </row>
    <row r="75" spans="1:7" x14ac:dyDescent="0.3">
      <c r="A75" s="32"/>
      <c r="B75" s="32"/>
      <c r="C75" s="32"/>
      <c r="D75" s="32"/>
      <c r="E75" s="32"/>
      <c r="F75" s="32"/>
      <c r="G75" s="32"/>
    </row>
    <row r="76" spans="1:7" x14ac:dyDescent="0.3">
      <c r="A76" s="32"/>
      <c r="B76" s="32"/>
      <c r="C76" s="32"/>
      <c r="D76" s="32"/>
      <c r="E76" s="32"/>
      <c r="F76" s="32"/>
      <c r="G76" s="32"/>
    </row>
    <row r="77" spans="1:7" x14ac:dyDescent="0.3">
      <c r="A77" s="32"/>
      <c r="B77" s="32"/>
      <c r="C77" s="32"/>
      <c r="D77" s="32"/>
      <c r="E77" s="32"/>
      <c r="F77" s="32"/>
      <c r="G77" s="32"/>
    </row>
    <row r="78" spans="1:7" x14ac:dyDescent="0.3">
      <c r="A78" s="32"/>
      <c r="B78" s="32"/>
      <c r="C78" s="32"/>
      <c r="D78" s="32"/>
      <c r="E78" s="32"/>
      <c r="F78" s="32"/>
      <c r="G78" s="32"/>
    </row>
    <row r="79" spans="1:7" x14ac:dyDescent="0.3">
      <c r="A79" s="32"/>
      <c r="B79" s="32"/>
      <c r="C79" s="32"/>
      <c r="D79" s="32"/>
      <c r="E79" s="32"/>
      <c r="F79" s="32"/>
      <c r="G79" s="32"/>
    </row>
    <row r="80" spans="1:7" x14ac:dyDescent="0.3">
      <c r="A80" s="32"/>
      <c r="B80" s="32"/>
      <c r="C80" s="32"/>
      <c r="D80" s="32"/>
      <c r="E80" s="32"/>
      <c r="F80" s="32"/>
      <c r="G80" s="32"/>
    </row>
    <row r="81" spans="1:7" x14ac:dyDescent="0.3">
      <c r="A81" s="32"/>
      <c r="B81" s="32"/>
      <c r="C81" s="32"/>
      <c r="D81" s="32"/>
      <c r="E81" s="32"/>
      <c r="F81" s="32"/>
      <c r="G81" s="32"/>
    </row>
    <row r="82" spans="1:7" x14ac:dyDescent="0.3">
      <c r="A82" s="32"/>
      <c r="B82" s="32"/>
      <c r="C82" s="32"/>
      <c r="D82" s="32"/>
      <c r="E82" s="32"/>
      <c r="F82" s="32"/>
      <c r="G82" s="32"/>
    </row>
    <row r="83" spans="1:7" x14ac:dyDescent="0.3">
      <c r="A83" s="32"/>
      <c r="B83" s="32"/>
      <c r="C83" s="32"/>
      <c r="D83" s="32"/>
      <c r="E83" s="32"/>
      <c r="F83" s="32"/>
      <c r="G83" s="32"/>
    </row>
  </sheetData>
  <mergeCells count="3">
    <mergeCell ref="A1:G1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SAŽETAK OPĆI DIO</vt:lpstr>
      <vt:lpstr>RAČUN PRIHODA I RASHODA - ekon.</vt:lpstr>
      <vt:lpstr>PRIHODI I RASHODI - po izvoru </vt:lpstr>
      <vt:lpstr>PRIHODI I RASHODI - po klasifik</vt:lpstr>
      <vt:lpstr>Posebni dio</vt:lpstr>
      <vt:lpstr>Rač. financiranja po ek.kl.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Tihana</cp:lastModifiedBy>
  <cp:lastPrinted>2024-02-18T09:25:34Z</cp:lastPrinted>
  <dcterms:created xsi:type="dcterms:W3CDTF">2023-03-15T09:50:19Z</dcterms:created>
  <dcterms:modified xsi:type="dcterms:W3CDTF">2025-01-26T08:38:49Z</dcterms:modified>
</cp:coreProperties>
</file>